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6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7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federationfranca.sharepoint.com/sites/Reglementation/Documents partages/2025-2026/Réglementation technique/09 - TEAMGYM/Docs à publier 21.01/"/>
    </mc:Choice>
  </mc:AlternateContent>
  <xr:revisionPtr revIDLastSave="0" documentId="8_{3DB66B2F-8F5E-44FD-8954-3F9823B1CFB7}" xr6:coauthVersionLast="47" xr6:coauthVersionMax="47" xr10:uidLastSave="{00000000-0000-0000-0000-000000000000}"/>
  <bookViews>
    <workbookView xWindow="-108" yWindow="-108" windowWidth="23256" windowHeight="12456" tabRatio="610" firstSheet="12" activeTab="12" xr2:uid="{00000000-000D-0000-FFFF-FFFF00000000}"/>
  </bookViews>
  <sheets>
    <sheet name="FFGym Clubs" sheetId="22" state="hidden" r:id="rId1"/>
    <sheet name="FedA Tumbling avant" sheetId="21" state="hidden" r:id="rId2"/>
    <sheet name="FedA Tumbling arrière" sheetId="25" state="hidden" r:id="rId3"/>
    <sheet name="FedA MT - MT" sheetId="29" state="hidden" r:id="rId4"/>
    <sheet name="ListeDiffSol" sheetId="76" state="hidden" r:id="rId5"/>
    <sheet name="ListeClubs 95 " sheetId="73" state="hidden" r:id="rId6"/>
    <sheet name="liste" sheetId="20" state="hidden" r:id="rId7"/>
    <sheet name="Activer Macro 97-2003" sheetId="65" r:id="rId8"/>
    <sheet name="Activer Macro2007" sheetId="64" r:id="rId9"/>
    <sheet name="Explications" sheetId="63" r:id="rId10"/>
    <sheet name="Version" sheetId="84" state="hidden" r:id="rId11"/>
    <sheet name="MessageErreurO365" sheetId="87" r:id="rId12"/>
    <sheet name="fiche engagement" sheetId="19" r:id="rId13"/>
    <sheet name="FED C - dif mini tramp" sheetId="86" r:id="rId14"/>
    <sheet name="Fed C - dif tumbling" sheetId="85" r:id="rId15"/>
  </sheets>
  <externalReferences>
    <externalReference r:id="rId16"/>
  </externalReferences>
  <definedNames>
    <definedName name="_xlnm._FilterDatabase" localSheetId="0" hidden="1">'FFGym Clubs'!$A$1:$D$1503</definedName>
    <definedName name="_xlnm._FilterDatabase" localSheetId="4" hidden="1">ListeDiffSol!$A$3:$N$147</definedName>
    <definedName name="Categories" localSheetId="11">[1]liste!$G$3:$L$3</definedName>
    <definedName name="Categories">liste!$J$3</definedName>
    <definedName name="Combi">ListeDiffSol!$G$5:$G$88</definedName>
    <definedName name="EFPerformance">ListeDiffSol!$K$4:$K$20</definedName>
    <definedName name="Europe">liste!$N$4:$N$9</definedName>
    <definedName name="FédéralA">liste!$H$4:$H$7</definedName>
    <definedName name="FédéralB">liste!$H$4:$H$7</definedName>
    <definedName name="FédéralC">liste!$J$4</definedName>
    <definedName name="FEDGE">[1]ListeDiffSol!$E$4:$E$5</definedName>
    <definedName name="FEDMAINTIEN">[1]ListeDiffSol!$C$4:$C$18</definedName>
    <definedName name="FEDPIVOTS">[1]ListeDiffSol!$B$4:$B$10</definedName>
    <definedName name="FEDSAUT">[1]ListeDiffSol!$A$4:$A$27</definedName>
    <definedName name="FEDTOUT">[1]ListeDiffSol!$D$4:$D$48</definedName>
    <definedName name="Finale" localSheetId="11">[1]liste!$D$1:$D$5</definedName>
    <definedName name="Finale">liste!$D$1:$D$5</definedName>
    <definedName name="MaintienFederal">ListeDiffSol!$C$4:$C$20</definedName>
    <definedName name="MaintienPerformance">ListeDiffSol!$J$4:$J$47</definedName>
    <definedName name="NationalA">liste!$K$4:$K$5</definedName>
    <definedName name="NationalB">liste!$L$4:$L$6</definedName>
    <definedName name="NationalC">liste!$M$4:$M$5</definedName>
    <definedName name="NomsDesClubs">'FFGym Clubs'!$A$2:$A$346</definedName>
    <definedName name="NumAffiliationDesClubs">'FFGym Clubs'!$C$2:$C$288</definedName>
    <definedName name="NumEquipe">liste!$F$1:$F$5</definedName>
    <definedName name="PivotFederal">ListeDiffSol!$B$4:$B$9</definedName>
    <definedName name="PivotPerformance" localSheetId="11">[1]ListeDiffSol!$H$4:$H$11</definedName>
    <definedName name="PivotPerformance">ListeDiffSol!$I$4:$I$20</definedName>
    <definedName name="SautFederal">ListeDiffSol!$A$4:$A$23</definedName>
    <definedName name="SautPerformance" localSheetId="11">[1]ListeDiffSol!$G$4:$G$52</definedName>
    <definedName name="SautPerformance">ListeDiffSol!$H$4:$H$72</definedName>
    <definedName name="Section">liste!$C$1:$C$10</definedName>
    <definedName name="SerieArriereTumblingFedA" localSheetId="11">'[1]FedA Tumbling arrière'!$B$3:$B$13</definedName>
    <definedName name="SerieArriereTumblingFedA">'FedA Tumbling arrière'!$B$3:$B$13</definedName>
    <definedName name="SerieArriereTumblingFedB" localSheetId="11">'[1]FedB Tumbling arrière'!$B$3:$B$12</definedName>
    <definedName name="SerieAvantTumblingFedA">'FedA Tumbling avant'!$B$3:$B$15</definedName>
    <definedName name="SerieAvantTumblingNatB" localSheetId="11">'[1]NatB Tumbling avant'!$B$3:$B$74</definedName>
    <definedName name="SerieAvantTumblingNatC" localSheetId="11">'[1]NatC Tumbling avant'!$B$3:$B$22</definedName>
    <definedName name="SerieMTMTFedA" localSheetId="11">'[1]FedA MT - MT'!$B$3:$B$13</definedName>
    <definedName name="SerieMTMTFedA">'FedA MT - MT'!$B$3:$B$13</definedName>
    <definedName name="ToutFederal">ListeDiffSol!$E$4:$E$44</definedName>
    <definedName name="ToutPerformance">ListeDiffSol!$L$4:$L$167</definedName>
    <definedName name="ValeurIntermediaireClubs">'FFGym Clubs'!$B$2:$B$288</definedName>
    <definedName name="VilleDesClubs">'FFGym Clubs'!$E$2:$E$288</definedName>
    <definedName name="_xlnm.Print_Area" localSheetId="13">'FED C - dif mini tramp'!$A$1:$K$43</definedName>
    <definedName name="_xlnm.Print_Area" localSheetId="14">'Fed C - dif tumbling'!$A$1:$K$43</definedName>
    <definedName name="_xlnm.Print_Area" localSheetId="12">'fiche engagement'!$A$1:$F$19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9" l="1" a="1"/>
  <c r="H16" i="19" s="1"/>
  <c r="C14" i="85" s="1"/>
  <c r="C14" i="86" l="1"/>
  <c r="B18" i="19"/>
  <c r="C16" i="19"/>
  <c r="B19" i="19"/>
  <c r="K41" i="85" l="1"/>
  <c r="K32" i="85"/>
  <c r="K41" i="86" l="1"/>
  <c r="K32" i="86"/>
  <c r="K23" i="85"/>
  <c r="K23" i="86"/>
  <c r="J13" i="86"/>
  <c r="L4" i="86"/>
  <c r="J12" i="85"/>
  <c r="L4" i="85"/>
  <c r="I10" i="86" l="1"/>
  <c r="I9" i="85"/>
  <c r="D1" i="29" l="1"/>
  <c r="D1" i="25"/>
  <c r="E1" i="21"/>
  <c r="E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<sst xmlns="http://schemas.openxmlformats.org/spreadsheetml/2006/main" count="3285" uniqueCount="2130">
  <si>
    <t>Nom</t>
  </si>
  <si>
    <t>Number</t>
  </si>
  <si>
    <t>Numéro d'affiliation</t>
  </si>
  <si>
    <t>Abréviation</t>
  </si>
  <si>
    <t>Ville</t>
  </si>
  <si>
    <t xml:space="preserve">1-CLUB INTROUVABLE </t>
  </si>
  <si>
    <t>00000.000</t>
  </si>
  <si>
    <t>INCONNU</t>
  </si>
  <si>
    <t>INCONNUE</t>
  </si>
  <si>
    <t>A S C A</t>
  </si>
  <si>
    <t>52072.054</t>
  </si>
  <si>
    <t>LA CHAPELLE ST-AUBIN</t>
  </si>
  <si>
    <t xml:space="preserve">A S COURONNAISE </t>
  </si>
  <si>
    <t>28076.027</t>
  </si>
  <si>
    <t xml:space="preserve">A.S.C.G PETIT COURONNE </t>
  </si>
  <si>
    <t>PETIT COURONNE</t>
  </si>
  <si>
    <t>A.S.P.C. GYM'SPORT</t>
  </si>
  <si>
    <t>52049.082</t>
  </si>
  <si>
    <t>A.S.PONTS DE CE</t>
  </si>
  <si>
    <t>LES PONTS DE CE</t>
  </si>
  <si>
    <t>ABBEVILLE GYM</t>
  </si>
  <si>
    <t>32080.065</t>
  </si>
  <si>
    <t>ABBEVILLE</t>
  </si>
  <si>
    <t>AC CHAPELAIN</t>
  </si>
  <si>
    <t>52044.061</t>
  </si>
  <si>
    <t>LA CHAPELLE SUR ERDRE</t>
  </si>
  <si>
    <t>ACRO VOLTIGE</t>
  </si>
  <si>
    <t>52085.103</t>
  </si>
  <si>
    <t/>
  </si>
  <si>
    <t>LUCON</t>
  </si>
  <si>
    <t>ACTI' GYM CAVAILLON</t>
  </si>
  <si>
    <t>93084.135</t>
  </si>
  <si>
    <t>CAVAILLON</t>
  </si>
  <si>
    <t>AEQUILIBRIUM</t>
  </si>
  <si>
    <t>76081.066</t>
  </si>
  <si>
    <t>CARMAUX</t>
  </si>
  <si>
    <t>AG DE LA MONTAGNE</t>
  </si>
  <si>
    <t>52044.047</t>
  </si>
  <si>
    <t>LA MONTAGNE</t>
  </si>
  <si>
    <t>AGM GYM VESOUL</t>
  </si>
  <si>
    <t>27070.055</t>
  </si>
  <si>
    <t>VESOUL</t>
  </si>
  <si>
    <t>ALBONAISE GYMNASTIQUE DE FRANCONVILLE</t>
  </si>
  <si>
    <t>11095.301</t>
  </si>
  <si>
    <t>FRANCONVILLE-AGF</t>
  </si>
  <si>
    <t>FRANCONVILLE</t>
  </si>
  <si>
    <t>ALERTE SAINT GEORGES SUR CHER</t>
  </si>
  <si>
    <t>24041.063</t>
  </si>
  <si>
    <t>ALERTE ST GEORGES</t>
  </si>
  <si>
    <t>SAINT GEORGES SUR CHER</t>
  </si>
  <si>
    <t>ALLIANCE TOURQUENNOISE DE GYMNASTIQUE</t>
  </si>
  <si>
    <t>32059.254</t>
  </si>
  <si>
    <t>ATG  Tourcoing</t>
  </si>
  <si>
    <t>TOURCOING</t>
  </si>
  <si>
    <t>ALSATIA THANN</t>
  </si>
  <si>
    <t>44068.056</t>
  </si>
  <si>
    <t>THANN</t>
  </si>
  <si>
    <t>AMICALE DE VILLENEUVE LA GARENNE - COURS MUNICIPAL DE GYMNASTIQUE DE VILLENEUVE</t>
  </si>
  <si>
    <t>11092.251</t>
  </si>
  <si>
    <t>VILLENEUVE LA G-AVGCMGV</t>
  </si>
  <si>
    <t>VILLENEUVE LA GARENNE</t>
  </si>
  <si>
    <t>AMICALE LAIQUE BILLERE</t>
  </si>
  <si>
    <t>75064.103</t>
  </si>
  <si>
    <t>AL BILLERE</t>
  </si>
  <si>
    <t>BILLERE</t>
  </si>
  <si>
    <t>AMICALE LAIQUE DIGOIN</t>
  </si>
  <si>
    <t>27071.031</t>
  </si>
  <si>
    <t>DIGOIN</t>
  </si>
  <si>
    <t>AMICALE LAIQUE JULES FERRY</t>
  </si>
  <si>
    <t>84001.021</t>
  </si>
  <si>
    <t>ALJF AMBERIEU</t>
  </si>
  <si>
    <t>AMBERIEU EN BUGEY</t>
  </si>
  <si>
    <t>AMICALE LAIQUE PARAY</t>
  </si>
  <si>
    <t>27071.038</t>
  </si>
  <si>
    <t>PARAY LE MONIAL</t>
  </si>
  <si>
    <t>ANGERS GYMNASTIQUE</t>
  </si>
  <si>
    <t>52049.077</t>
  </si>
  <si>
    <t>ANGERS</t>
  </si>
  <si>
    <t>ASS. SPORTIVE FOURCHAMBAULT</t>
  </si>
  <si>
    <t>27058.063</t>
  </si>
  <si>
    <t>A. S. FOURCHAMBAULT</t>
  </si>
  <si>
    <t>FOURCHAMBAULT</t>
  </si>
  <si>
    <t>ASS. SPORTIVE GUERIGNY URZY</t>
  </si>
  <si>
    <t>27058.005</t>
  </si>
  <si>
    <t>A.S.GUERIGNY URZY</t>
  </si>
  <si>
    <t>GUERIGNY</t>
  </si>
  <si>
    <t>ASS.SPORT.UNION CHEMINOTTE</t>
  </si>
  <si>
    <t>27089.075</t>
  </si>
  <si>
    <t>A. S. U. C. MIGENNES</t>
  </si>
  <si>
    <t>MIGENNES</t>
  </si>
  <si>
    <t>ASSOCIATION AMICALE SPORTIVE SARCELLES</t>
  </si>
  <si>
    <t>11095.317</t>
  </si>
  <si>
    <t>SARCELLES-AASS</t>
  </si>
  <si>
    <t>SARCELLES</t>
  </si>
  <si>
    <t>ASSOCIATION AUXONNAISE DE GYM</t>
  </si>
  <si>
    <t>27021.077</t>
  </si>
  <si>
    <t>AAG - AUXONNE</t>
  </si>
  <si>
    <t>AUXONNE</t>
  </si>
  <si>
    <t>ASSOCIATION EN FORM' SECTION GYM</t>
  </si>
  <si>
    <t>75079.097</t>
  </si>
  <si>
    <t>AS EN FORM MAUZE LE MIGNON</t>
  </si>
  <si>
    <t>MAUZE SUR LE MIGNON</t>
  </si>
  <si>
    <t>ASSOCIATION GRAINES D'ACROBATES</t>
  </si>
  <si>
    <t>03973.001</t>
  </si>
  <si>
    <t>ASSOCIATION GRAINES D'ACROBATE</t>
  </si>
  <si>
    <t>SAINT-LAURENT DU MARONI</t>
  </si>
  <si>
    <t>ASSOCIATION GYMNIQUE  LOUDUNAISE</t>
  </si>
  <si>
    <t>75086.034</t>
  </si>
  <si>
    <t>AG LOUDUN</t>
  </si>
  <si>
    <t>LOUDUN</t>
  </si>
  <si>
    <t>ASSOCIATION GYMNIQUE BOIS ROSE</t>
  </si>
  <si>
    <t>28076.023</t>
  </si>
  <si>
    <t>A.G.BOIS ROSE</t>
  </si>
  <si>
    <t>FECAMP</t>
  </si>
  <si>
    <t>ASSOCIATION GYMNIQUE CHAUVINOISE</t>
  </si>
  <si>
    <t>75086.072</t>
  </si>
  <si>
    <t>AG CHAUVINOISE</t>
  </si>
  <si>
    <t>CHAUVIGNY</t>
  </si>
  <si>
    <t>ASSOCIATION GYMNIQUE DE BALAGNE</t>
  </si>
  <si>
    <t>94020.012</t>
  </si>
  <si>
    <t>AGB L'ILE ROUSSE</t>
  </si>
  <si>
    <t>L'ILE  ROUSSE</t>
  </si>
  <si>
    <t>ASSOCIATION GYMNIQUE DE CESSON VERT ST DENIS</t>
  </si>
  <si>
    <t>11077.130</t>
  </si>
  <si>
    <t>CESSON VERT ST DENIS - AGCVD</t>
  </si>
  <si>
    <t>CESSON VERT SAINT DENIS</t>
  </si>
  <si>
    <t>ASSOCIATION GYMNIQUE DE CHOISY LE ROI</t>
  </si>
  <si>
    <t>11094.563</t>
  </si>
  <si>
    <t>CHOISY LE ROI-AGCR</t>
  </si>
  <si>
    <t>CHOISY LE ROI</t>
  </si>
  <si>
    <t>ASSOCIATION GYMNIQUE DE LATTES-MAURIN</t>
  </si>
  <si>
    <t>76034.003</t>
  </si>
  <si>
    <t>ASS GYMNIQUE DE LATTES-MAURIN</t>
  </si>
  <si>
    <t>MAURIN</t>
  </si>
  <si>
    <t>ASSOCIATION GYMNIQUE DE L'ORGE</t>
  </si>
  <si>
    <t>11091.122</t>
  </si>
  <si>
    <t>ST MICHEL / ORGE-AGYMO</t>
  </si>
  <si>
    <t>SAINT MICHEL SUR ORGE</t>
  </si>
  <si>
    <t>ASSOCIATION GYMNIQUE DE PLOUGASTEL</t>
  </si>
  <si>
    <t>53029.086</t>
  </si>
  <si>
    <t>AG PLOUGASTEL</t>
  </si>
  <si>
    <t>PLOUGASTEL</t>
  </si>
  <si>
    <t>ASSOCIATION GYMNIQUE LA FAMECKOISE</t>
  </si>
  <si>
    <t>44057.014</t>
  </si>
  <si>
    <t>A.G.FAMECKOISE</t>
  </si>
  <si>
    <t>FAMECK</t>
  </si>
  <si>
    <t>ASSOCIATION GYMNIQUE REMOISE</t>
  </si>
  <si>
    <t>44051.048</t>
  </si>
  <si>
    <t>AG REIMS</t>
  </si>
  <si>
    <t>REIMS</t>
  </si>
  <si>
    <t>ASSOCIATION MUNICIPALE GYMNIQUE ARQUES</t>
  </si>
  <si>
    <t>32062.139</t>
  </si>
  <si>
    <t>AMGA ARQUES</t>
  </si>
  <si>
    <t>ARQUES</t>
  </si>
  <si>
    <t>ASSOCIATION SPORTIVE AMBARESIENNE GYM</t>
  </si>
  <si>
    <t>75033.056</t>
  </si>
  <si>
    <t>AS AMBARES GYM</t>
  </si>
  <si>
    <t>AMBARES</t>
  </si>
  <si>
    <t>ASSOCIATION SPORTIVE DE SARREGUEMINES</t>
  </si>
  <si>
    <t>44057.032</t>
  </si>
  <si>
    <t>ASS.SP.SARREGUEMINES</t>
  </si>
  <si>
    <t>SARREGUEMINES</t>
  </si>
  <si>
    <t>ASSOCIATION SPORTIVE ET CULTURELLE MUNICIPALE TOULON</t>
  </si>
  <si>
    <t>93083.046</t>
  </si>
  <si>
    <t>A.S.C.M. TOULON</t>
  </si>
  <si>
    <t>TOULON</t>
  </si>
  <si>
    <t>ASSOCIATION SPORTIVE ET CULTURELLE PESSAC ALOUETTE</t>
  </si>
  <si>
    <t>75033.010</t>
  </si>
  <si>
    <t>ASCPA PESSAC</t>
  </si>
  <si>
    <t>PESSAC ALOUETTE</t>
  </si>
  <si>
    <t>ASSOCIATION SPORTIVE FLEURANCE GYM</t>
  </si>
  <si>
    <t>76032.084</t>
  </si>
  <si>
    <t>AS FLEURANCE GYM</t>
  </si>
  <si>
    <t>FLEURANCE</t>
  </si>
  <si>
    <t>ASSOCIATION SPORTIVE FONTAINE</t>
  </si>
  <si>
    <t>84038.029</t>
  </si>
  <si>
    <t>ASF GYM</t>
  </si>
  <si>
    <t>FONTAINE</t>
  </si>
  <si>
    <t>ASSOCIATION SPORTIVE GYMNIQUE VILLENAVE D'ORNON</t>
  </si>
  <si>
    <t>75033.014</t>
  </si>
  <si>
    <t>ASG VILLENAVE D'ORNON</t>
  </si>
  <si>
    <t>VILLENAVE D'ORNON</t>
  </si>
  <si>
    <t>ASSOCIATION SPORTIVE ILLACAISE</t>
  </si>
  <si>
    <t>75033.069</t>
  </si>
  <si>
    <t>AS ST JEAN d'ILLAC</t>
  </si>
  <si>
    <t>ST JEAN D'ILLAC</t>
  </si>
  <si>
    <t>ASSOCIATION SPORTIVE KEVIN DUPUIS GYMNASTIQUE</t>
  </si>
  <si>
    <t>52044.035</t>
  </si>
  <si>
    <t>ASKD GYM</t>
  </si>
  <si>
    <t>CHATEAUBRIANT</t>
  </si>
  <si>
    <t>ASSOCIATION SPORTIVE LE HAILLAN GYM</t>
  </si>
  <si>
    <t>75033.018</t>
  </si>
  <si>
    <t>ASH LE HAILLAN</t>
  </si>
  <si>
    <t>LE HAILLAN</t>
  </si>
  <si>
    <t>ASSOCIATION SPORTIVE LES TAMARIS</t>
  </si>
  <si>
    <t>24045.068</t>
  </si>
  <si>
    <t>AS LES TAMARIS</t>
  </si>
  <si>
    <t>SAINT JEAN DE BRAYE</t>
  </si>
  <si>
    <t>ASSOCIATION SPORTIVE MONTFERRANDAISE</t>
  </si>
  <si>
    <t>84063.002</t>
  </si>
  <si>
    <t>A.S. MONTFERRANDAISE</t>
  </si>
  <si>
    <t>CLERMONT-FD</t>
  </si>
  <si>
    <t>ASSOCIATION SPORTIVE SAINT-REMY DE VITTEL</t>
  </si>
  <si>
    <t>44088.117</t>
  </si>
  <si>
    <t>SAINT REMY VITTEL</t>
  </si>
  <si>
    <t>VITTEL</t>
  </si>
  <si>
    <t>ASSOCIATION TRAMPOGYM SAINT-PAUL</t>
  </si>
  <si>
    <t>04974.024</t>
  </si>
  <si>
    <t>TRAMPOGYM SAINT-PAUL</t>
  </si>
  <si>
    <t>SAINT-PAUL</t>
  </si>
  <si>
    <t>ASTUS SOISY SOUS MONTMORENCY</t>
  </si>
  <si>
    <t>11095.307</t>
  </si>
  <si>
    <t>SOISY S/S M-ASTUS</t>
  </si>
  <si>
    <t>SOISY SOUS MONTMORENCY</t>
  </si>
  <si>
    <t>AVANT GARDE DE TERVES</t>
  </si>
  <si>
    <t>75079.022</t>
  </si>
  <si>
    <t>AG TERVES</t>
  </si>
  <si>
    <t>TERVES</t>
  </si>
  <si>
    <t>AVANT GARDE DU MANS</t>
  </si>
  <si>
    <t>52072.041</t>
  </si>
  <si>
    <t>LE MANS</t>
  </si>
  <si>
    <t>AVENIR COLMAR</t>
  </si>
  <si>
    <t>44068.028</t>
  </si>
  <si>
    <t>COLMAR</t>
  </si>
  <si>
    <t>AVENIR DE RENNES</t>
  </si>
  <si>
    <t>53035.036</t>
  </si>
  <si>
    <t>RENNES</t>
  </si>
  <si>
    <t>AVENIR DU HOULME</t>
  </si>
  <si>
    <t>28076.016</t>
  </si>
  <si>
    <t>LE HOULME</t>
  </si>
  <si>
    <t>AVENIR EBROICIEN</t>
  </si>
  <si>
    <t>28027.033</t>
  </si>
  <si>
    <t>AV EBROICIEN</t>
  </si>
  <si>
    <t>EVREUX</t>
  </si>
  <si>
    <t>AVENIR ETIENNE BILLIERES</t>
  </si>
  <si>
    <t>76031.017</t>
  </si>
  <si>
    <t>AV.ETIENNE BILLIERES</t>
  </si>
  <si>
    <t>TOULOUSE</t>
  </si>
  <si>
    <t>AVENIR EVIANAIS</t>
  </si>
  <si>
    <t>84074.041</t>
  </si>
  <si>
    <t>A EVIAN</t>
  </si>
  <si>
    <t>EVIAN</t>
  </si>
  <si>
    <t>AVENIR GESSIEN DE THOIRY</t>
  </si>
  <si>
    <t>84001.062</t>
  </si>
  <si>
    <t>AGT</t>
  </si>
  <si>
    <t>THOIRY</t>
  </si>
  <si>
    <t>AVENIR GYMNIQUE DES PINS</t>
  </si>
  <si>
    <t>93013.165</t>
  </si>
  <si>
    <t>AGP MARSEILLE</t>
  </si>
  <si>
    <t>MARSEILLE</t>
  </si>
  <si>
    <t>AVENIR GYMNIQUE LURE</t>
  </si>
  <si>
    <t>27070.051</t>
  </si>
  <si>
    <t>AG LURE</t>
  </si>
  <si>
    <t>LURE</t>
  </si>
  <si>
    <t>AVENIR GYMNIQUE ORANGEOIS</t>
  </si>
  <si>
    <t>93084.132</t>
  </si>
  <si>
    <t>A.G.O ORANGE</t>
  </si>
  <si>
    <t>ORANGE</t>
  </si>
  <si>
    <t>AVENIR GYMNIQUE SAUVIAN SERIGNAN</t>
  </si>
  <si>
    <t>76034.128</t>
  </si>
  <si>
    <t>GYM CLUB SERIGNAN</t>
  </si>
  <si>
    <t>SERIGNAN</t>
  </si>
  <si>
    <t>AVENIR LA REDONNAISE GYMNASTIQUE</t>
  </si>
  <si>
    <t>53035.001</t>
  </si>
  <si>
    <t>AL REDON GYM</t>
  </si>
  <si>
    <t>REDON</t>
  </si>
  <si>
    <t>BASTIA TEAM GYM</t>
  </si>
  <si>
    <t>94020.022</t>
  </si>
  <si>
    <t>BASTIA TMG</t>
  </si>
  <si>
    <t>BASTIA</t>
  </si>
  <si>
    <t>BEAUSEJOUR LES SABLES</t>
  </si>
  <si>
    <t>52085.018</t>
  </si>
  <si>
    <t>LES SABLES D'OLONNE</t>
  </si>
  <si>
    <t>BELFORT GYMNASTIQUE</t>
  </si>
  <si>
    <t>27090.027</t>
  </si>
  <si>
    <t>BELFORT GYM</t>
  </si>
  <si>
    <t>BELFORT</t>
  </si>
  <si>
    <t>BIARRITZ GYMNASTIQUE CLUB</t>
  </si>
  <si>
    <t>75064.132</t>
  </si>
  <si>
    <t>BIARRITZ GYM</t>
  </si>
  <si>
    <t>BIARRITZ</t>
  </si>
  <si>
    <t>BLANC MESNIL SPORT GYMNASTIQUE</t>
  </si>
  <si>
    <t>11093.338</t>
  </si>
  <si>
    <t>BLANC MESNIL-BMS GYM</t>
  </si>
  <si>
    <t>LE BLANC MESNIL</t>
  </si>
  <si>
    <t>BOIS COLOMBES SPORTS</t>
  </si>
  <si>
    <t>11092.223</t>
  </si>
  <si>
    <t>BOIS COLOMBES-BCS</t>
  </si>
  <si>
    <t>BOIS COLOMBES</t>
  </si>
  <si>
    <t>BOIS COLOMBES TRAMPOLINE 92</t>
  </si>
  <si>
    <t>11092.238</t>
  </si>
  <si>
    <t>BOIS COLOMBES-BCT92</t>
  </si>
  <si>
    <t>BREIZH GYM</t>
  </si>
  <si>
    <t>53035.179</t>
  </si>
  <si>
    <t>BREUILLET DANSE ET GYMNASTIQUES</t>
  </si>
  <si>
    <t>11091.180</t>
  </si>
  <si>
    <t>BREUILLET-BDG</t>
  </si>
  <si>
    <t>BREUILLET</t>
  </si>
  <si>
    <t>BRIGNOLES CARCES GYM</t>
  </si>
  <si>
    <t>93083.101</t>
  </si>
  <si>
    <t>CARCES</t>
  </si>
  <si>
    <t>CABRI MELLOIS</t>
  </si>
  <si>
    <t>75079.037</t>
  </si>
  <si>
    <t>MELLE</t>
  </si>
  <si>
    <t>CARCASSONNE OLYMPIQUE SECTION GYMNASTIQUE</t>
  </si>
  <si>
    <t>76011.002</t>
  </si>
  <si>
    <t>CARCASSONNE OLYMPIQUE</t>
  </si>
  <si>
    <t>CARCASSONNE</t>
  </si>
  <si>
    <t>CEP POITIERS</t>
  </si>
  <si>
    <t>75086.017</t>
  </si>
  <si>
    <t>POITIERS</t>
  </si>
  <si>
    <t>CERCLE JULES FERRY</t>
  </si>
  <si>
    <t>53035.002</t>
  </si>
  <si>
    <t>SAINT-MALO</t>
  </si>
  <si>
    <t>CERCLE SPORTIF LAIC</t>
  </si>
  <si>
    <t>27071.021</t>
  </si>
  <si>
    <t>CSL - SAINT-VALLIER</t>
  </si>
  <si>
    <t>SAINT VALLIER</t>
  </si>
  <si>
    <t>CLAMART GYM. 92</t>
  </si>
  <si>
    <t>11092.221</t>
  </si>
  <si>
    <t>CLAMART-CG92</t>
  </si>
  <si>
    <t>CLAMART</t>
  </si>
  <si>
    <t>CLOCHETTE L'ISLOISE</t>
  </si>
  <si>
    <t>76032.082</t>
  </si>
  <si>
    <t>L'ISLE JOURDAIN</t>
  </si>
  <si>
    <t>CLUB ATHLETIQUE BEGLAIS</t>
  </si>
  <si>
    <t>75033.002</t>
  </si>
  <si>
    <t>CA BEGLES</t>
  </si>
  <si>
    <t>BEGLES</t>
  </si>
  <si>
    <t>CLUB DE GYMNASTIQUE DE HERMES</t>
  </si>
  <si>
    <t>32060.086</t>
  </si>
  <si>
    <t>CG HERMES</t>
  </si>
  <si>
    <t>HERMES</t>
  </si>
  <si>
    <t>CLUB DEPARTEMENTAL DE GYMNASTIQUE GIRONDE</t>
  </si>
  <si>
    <t>75033.074</t>
  </si>
  <si>
    <t>CD GYM 33 BORDEAUX</t>
  </si>
  <si>
    <t>BORDEAUX</t>
  </si>
  <si>
    <t>CLUB GROUP'OMNISPORT de ST JULIEN L'ARS</t>
  </si>
  <si>
    <t>75086.031</t>
  </si>
  <si>
    <t>CGO ST JULIEN de l'ARS</t>
  </si>
  <si>
    <t>SAINT JULIEN L'ARS</t>
  </si>
  <si>
    <t>CLUB GYMNIQUE DE BONNEVEINE MARSEILLE</t>
  </si>
  <si>
    <t>93013.019</t>
  </si>
  <si>
    <t>C.G.B MARSEILLE</t>
  </si>
  <si>
    <t>CLUB GYMNIQUE DE LASSIGNY</t>
  </si>
  <si>
    <t>32060.068</t>
  </si>
  <si>
    <t>C G LASSIGNY</t>
  </si>
  <si>
    <t>LASSIGNY</t>
  </si>
  <si>
    <t>CLUB GYMNIQUE DE NEUILLY SUR MARNE</t>
  </si>
  <si>
    <t>11093.341</t>
  </si>
  <si>
    <t>NEUILLY S/MARNE-CGNSM</t>
  </si>
  <si>
    <t>NEUILLY SUR MARNE</t>
  </si>
  <si>
    <t>CLUB GYMNIQUE DE SAINT GINIEZ</t>
  </si>
  <si>
    <t>93013.018</t>
  </si>
  <si>
    <t>SAINT-GINIEZ MARSEILLE</t>
  </si>
  <si>
    <t>CLUB GYMNIQUE DE SAINT PIERRE REUNION</t>
  </si>
  <si>
    <t>04974.012</t>
  </si>
  <si>
    <t>C.GYM.S.P.</t>
  </si>
  <si>
    <t>SAINT-PIERRE</t>
  </si>
  <si>
    <t>CLUB GYMNIQUE ERMONT</t>
  </si>
  <si>
    <t>11095.300</t>
  </si>
  <si>
    <t>ERMONT-CGE</t>
  </si>
  <si>
    <t>ERMONT</t>
  </si>
  <si>
    <t>CLUB GYMNIQUE LANGROIS</t>
  </si>
  <si>
    <t>44052.062</t>
  </si>
  <si>
    <t>LANGRES</t>
  </si>
  <si>
    <t>CLUB GYMNIQUE RILLIEUX</t>
  </si>
  <si>
    <t>84069.051</t>
  </si>
  <si>
    <t>CGR</t>
  </si>
  <si>
    <t>RILLIEUX LA PAPE</t>
  </si>
  <si>
    <t>CLUB L'ISLOIS DE GYMNASTIQUE</t>
  </si>
  <si>
    <t>93084.064</t>
  </si>
  <si>
    <t>C.L.G L'ISLE SUR LA SORGUE</t>
  </si>
  <si>
    <t>L ISLE SUR LA SORGUE</t>
  </si>
  <si>
    <t>CLUB MARIGNANAIS DES SPORTS DE GYMNASTIQUE</t>
  </si>
  <si>
    <t>93013.001</t>
  </si>
  <si>
    <t>C.M.S. MARIGNANE</t>
  </si>
  <si>
    <t>MARIGNANE</t>
  </si>
  <si>
    <t>CLUB OLYMPIQUE MULTISPORTS BAGNEUX</t>
  </si>
  <si>
    <t>11092.202</t>
  </si>
  <si>
    <t>BAGNEUX-COMB</t>
  </si>
  <si>
    <t>BAGNEUX</t>
  </si>
  <si>
    <t>CLUB OLYMPIQUE PACEEN</t>
  </si>
  <si>
    <t>53035.046</t>
  </si>
  <si>
    <t>C.O. PACE</t>
  </si>
  <si>
    <t>PACE</t>
  </si>
  <si>
    <t>CLUB SPORTIF ARTISTIQUE DE LA DEFENSE - CHATELLERAULT</t>
  </si>
  <si>
    <t>75086.009</t>
  </si>
  <si>
    <t>CSAD - CHATELLERAULT</t>
  </si>
  <si>
    <t>CHATELLERAULT</t>
  </si>
  <si>
    <t>CLUB SPORTIF BETTON</t>
  </si>
  <si>
    <t>53035.073</t>
  </si>
  <si>
    <t>BETTON</t>
  </si>
  <si>
    <t>CLUB SPORTIF DE GRAVENCHON</t>
  </si>
  <si>
    <t>28076.092</t>
  </si>
  <si>
    <t>C.S.G GRAVENCHON</t>
  </si>
  <si>
    <t>NOTRE DAME DE GRAVENCHON</t>
  </si>
  <si>
    <t>CLUB SPORTIF DE MARDEUIL</t>
  </si>
  <si>
    <t>44051.033</t>
  </si>
  <si>
    <t>MARDEUIL</t>
  </si>
  <si>
    <t>CLUB SPORTIF MUNICIPAL DE GYMNASTIQUE EPINAY SOUS SENART</t>
  </si>
  <si>
    <t>11091.104</t>
  </si>
  <si>
    <t>EPINAY SS SENART-CSMG</t>
  </si>
  <si>
    <t>EPINAY SOUS SENART</t>
  </si>
  <si>
    <t>CLUB SPORTIF VILLEPINTE GYMNASTIQUE</t>
  </si>
  <si>
    <t>11093.363</t>
  </si>
  <si>
    <t xml:space="preserve">VILLEPINTE-CSVG </t>
  </si>
  <si>
    <t>VILLEPINTE</t>
  </si>
  <si>
    <t>DAMELEVIERES GYMNASTIQUE</t>
  </si>
  <si>
    <t>44054.161</t>
  </si>
  <si>
    <t>DAMELEVIERES</t>
  </si>
  <si>
    <t>DEFENSE AMBLAINVILLE</t>
  </si>
  <si>
    <t>32060.014</t>
  </si>
  <si>
    <t>AMBLAINVILLE</t>
  </si>
  <si>
    <t>DINARD-GYM</t>
  </si>
  <si>
    <t>53035.120</t>
  </si>
  <si>
    <t>DINARD</t>
  </si>
  <si>
    <t>E A TESSOUALLE</t>
  </si>
  <si>
    <t>52049.074</t>
  </si>
  <si>
    <t>LA TESSOUALLE</t>
  </si>
  <si>
    <t>E G TREMENTINES</t>
  </si>
  <si>
    <t>52049.089</t>
  </si>
  <si>
    <t>TREMENTINES</t>
  </si>
  <si>
    <t>E. S. M. G-O</t>
  </si>
  <si>
    <t>28076.067</t>
  </si>
  <si>
    <t>GONFREVILLE L.ORCHER</t>
  </si>
  <si>
    <t>E.S.M. GYM CHALLANS</t>
  </si>
  <si>
    <t>52085.048</t>
  </si>
  <si>
    <t>CHALLANS</t>
  </si>
  <si>
    <t>EFFORT DE NOUZONVILLE</t>
  </si>
  <si>
    <t>44008.054</t>
  </si>
  <si>
    <t>NOUZONVILLE</t>
  </si>
  <si>
    <t>ELAN GYMNIQUE COUDEKERQUOIS</t>
  </si>
  <si>
    <t>32059.010</t>
  </si>
  <si>
    <t>E. G. COUDEKERQUE</t>
  </si>
  <si>
    <t>COUDEKERQUE</t>
  </si>
  <si>
    <t>ELAN GYMNIQUE DE BLAGNAC</t>
  </si>
  <si>
    <t>76031.049</t>
  </si>
  <si>
    <t>EG BLAGNAC</t>
  </si>
  <si>
    <t>BLAGNAC</t>
  </si>
  <si>
    <t>ELAN GYMNIQUE DE SEVRAN</t>
  </si>
  <si>
    <t>11093.347</t>
  </si>
  <si>
    <t>SEVRAN-EGS</t>
  </si>
  <si>
    <t>SEVRAN</t>
  </si>
  <si>
    <t>ELAN MORTAGNAIS</t>
  </si>
  <si>
    <t>52085.037</t>
  </si>
  <si>
    <t>MORTAGNE SUR SEVRE</t>
  </si>
  <si>
    <t>ELGAR GYM</t>
  </si>
  <si>
    <t>75064.116</t>
  </si>
  <si>
    <t>EG ST JEAN DE LUZ</t>
  </si>
  <si>
    <t>ST JEAN DE LUZ</t>
  </si>
  <si>
    <t>ELITE GYM VILLEFRANCHE</t>
  </si>
  <si>
    <t>84069.011</t>
  </si>
  <si>
    <t>EGV</t>
  </si>
  <si>
    <t>VILLEFRANCHE SUR SAÔNE</t>
  </si>
  <si>
    <t>ENFANCE ET GYMNASTIQUE DE DIEUZE</t>
  </si>
  <si>
    <t>44057.113</t>
  </si>
  <si>
    <t>ENF.ET GYM. DIEUZE</t>
  </si>
  <si>
    <t>DIEUZE</t>
  </si>
  <si>
    <t>ENFANTS DU REVARD AIX LES BAINS</t>
  </si>
  <si>
    <t>84073.037</t>
  </si>
  <si>
    <t>ER AIX LES BAINS</t>
  </si>
  <si>
    <t>AIX LES BAINS</t>
  </si>
  <si>
    <t>ENTENTE GYMNIQUE DEODATIENNE</t>
  </si>
  <si>
    <t>44088.092</t>
  </si>
  <si>
    <t>E.G. SAINT DIE</t>
  </si>
  <si>
    <t>SAINT DIE DES VOSGES</t>
  </si>
  <si>
    <t>ENTENTE GYMNIQUE ETAMPES - SECTION GYMNASTIQUE</t>
  </si>
  <si>
    <t>11091.105</t>
  </si>
  <si>
    <t>ETAMPES-EGE-GYM</t>
  </si>
  <si>
    <t>ETAMPES</t>
  </si>
  <si>
    <t>ENTENTE GYMNIQUE GRASSOISE</t>
  </si>
  <si>
    <t>93006.022</t>
  </si>
  <si>
    <t>GYM GRASSE</t>
  </si>
  <si>
    <t>GRASSE</t>
  </si>
  <si>
    <t>ENTENTE GYMNIQUE LA ROSE BLEUE</t>
  </si>
  <si>
    <t>76030.042</t>
  </si>
  <si>
    <t>LA ROSE BLEUE BAGNOLS S/CEZE</t>
  </si>
  <si>
    <t>BAGNOLS SUR CEZE</t>
  </si>
  <si>
    <t>ENTENTE SPORTIVE DE BRUGES</t>
  </si>
  <si>
    <t>75033.012</t>
  </si>
  <si>
    <t>ES BRUGES</t>
  </si>
  <si>
    <t>BRUGES</t>
  </si>
  <si>
    <t>ENTENTE SPORTIVE FALAISIENNE GYMNASTIQUE</t>
  </si>
  <si>
    <t>28014.193</t>
  </si>
  <si>
    <t>ES FALAISE</t>
  </si>
  <si>
    <t>FALAISE</t>
  </si>
  <si>
    <t>ENTRE CLAIN ET MIOSSON</t>
  </si>
  <si>
    <t>75086.068</t>
  </si>
  <si>
    <t>ECM FLEURE</t>
  </si>
  <si>
    <t>FLEURE</t>
  </si>
  <si>
    <t>ESPACE FORM</t>
  </si>
  <si>
    <t>28076.148</t>
  </si>
  <si>
    <t>ESPACE FORM'</t>
  </si>
  <si>
    <t>PAVILLY</t>
  </si>
  <si>
    <t>ESPERANCE DE BERNAY</t>
  </si>
  <si>
    <t>28027.019</t>
  </si>
  <si>
    <t>ESPERANCE BERNAY</t>
  </si>
  <si>
    <t>BERNAY</t>
  </si>
  <si>
    <t>ESPERANCE DE VIGNEUX</t>
  </si>
  <si>
    <t>11091.118</t>
  </si>
  <si>
    <t>VIGNEUX-EV</t>
  </si>
  <si>
    <t>VIGNEUX</t>
  </si>
  <si>
    <t>ESPERANCE D'OISSEL</t>
  </si>
  <si>
    <t>28076.024</t>
  </si>
  <si>
    <t>OISSEL</t>
  </si>
  <si>
    <t>ESPERANCE MONTATAIRE</t>
  </si>
  <si>
    <t>32060.013</t>
  </si>
  <si>
    <t>MONTATAIRE</t>
  </si>
  <si>
    <t>ESPERANCE ST LEGER GYMNASTIQUE</t>
  </si>
  <si>
    <t>27058.006</t>
  </si>
  <si>
    <t>E - SAINT LEGER DES VIGNES</t>
  </si>
  <si>
    <t>ST LEGER DES VIGNES</t>
  </si>
  <si>
    <t>ESPOIR GYMNIQUE LARGEASSE</t>
  </si>
  <si>
    <t>75079.046</t>
  </si>
  <si>
    <t>EG  LARGEASSE</t>
  </si>
  <si>
    <t>LARGEASSE</t>
  </si>
  <si>
    <t>ETOILE ALENCONNAISE</t>
  </si>
  <si>
    <t>28061.309</t>
  </si>
  <si>
    <t>E ALENCON</t>
  </si>
  <si>
    <t>ALENCON</t>
  </si>
  <si>
    <t>ETOILE BALGENTIENNE</t>
  </si>
  <si>
    <t>24045.066</t>
  </si>
  <si>
    <t>BEAUGENCY</t>
  </si>
  <si>
    <t>ETOILE GOUSSAINVILLOISE</t>
  </si>
  <si>
    <t>11095.303</t>
  </si>
  <si>
    <t>GOUSSAINVILLE-EG</t>
  </si>
  <si>
    <t>GOUSSAINVILLE</t>
  </si>
  <si>
    <t>ETOILE GYMNIQUE DE COLOMIERS</t>
  </si>
  <si>
    <t>76031.035</t>
  </si>
  <si>
    <t>EG COLOMIERS</t>
  </si>
  <si>
    <t>COLOMIERS</t>
  </si>
  <si>
    <t xml:space="preserve">ÉTOILE GYMNIQUE ONZAINOISE </t>
  </si>
  <si>
    <t>24041.082</t>
  </si>
  <si>
    <t xml:space="preserve">EGO </t>
  </si>
  <si>
    <t>VEUZAIN SUR LOIRE</t>
  </si>
  <si>
    <t>ETOILE PARTHENAISIENNE</t>
  </si>
  <si>
    <t>75079.040</t>
  </si>
  <si>
    <t>PARTHENAY</t>
  </si>
  <si>
    <t>ETOILE SAINT AMANDOISE</t>
  </si>
  <si>
    <t>24018.003</t>
  </si>
  <si>
    <t>E.S.A</t>
  </si>
  <si>
    <t>SAINT AMAND MONTROND</t>
  </si>
  <si>
    <t>ETOILE SPORTIVE GYMNASTIQUE CHATEAU LANDON</t>
  </si>
  <si>
    <t>11077.150</t>
  </si>
  <si>
    <t>CHATEAU LANDON-ASGCL</t>
  </si>
  <si>
    <t>CHATEAU LANDON</t>
  </si>
  <si>
    <t>ETOILE SPORTIVE SANVIGNES</t>
  </si>
  <si>
    <t>27071.039</t>
  </si>
  <si>
    <t>E. S. SANVIGNES</t>
  </si>
  <si>
    <t>SANVIGNES</t>
  </si>
  <si>
    <t>ETOILE SPORTIVE ST MARCELLOISE SUD MINERVOIS</t>
  </si>
  <si>
    <t>76011.015</t>
  </si>
  <si>
    <t>ETOILE SPORTIVE ST MARCEL</t>
  </si>
  <si>
    <t>SAINT MARCEL</t>
  </si>
  <si>
    <t>EVASION SPORTIVE ET CULTURELLE PAR L'ANIMATION ET LES LOISIRS GYMNIQUES</t>
  </si>
  <si>
    <t>28076.177</t>
  </si>
  <si>
    <t>ESCAL</t>
  </si>
  <si>
    <t>ROUEN</t>
  </si>
  <si>
    <t xml:space="preserve">EVEIL DE CONTRES </t>
  </si>
  <si>
    <t>24041.079</t>
  </si>
  <si>
    <t xml:space="preserve">EVEIL </t>
  </si>
  <si>
    <t>CONTRES</t>
  </si>
  <si>
    <t>EVOLUTION MORTEAU</t>
  </si>
  <si>
    <t>27025.014</t>
  </si>
  <si>
    <t>MORTEAU</t>
  </si>
  <si>
    <t>FLERS GYM</t>
  </si>
  <si>
    <t>28061.377</t>
  </si>
  <si>
    <t>FLERS</t>
  </si>
  <si>
    <t>FOIX ATHLETIC CLUB</t>
  </si>
  <si>
    <t>76009.001</t>
  </si>
  <si>
    <t>FAC</t>
  </si>
  <si>
    <t>FOIX</t>
  </si>
  <si>
    <t>FONTENILLES GYM</t>
  </si>
  <si>
    <t>76031.094</t>
  </si>
  <si>
    <t>FG</t>
  </si>
  <si>
    <t>FONTENILLES</t>
  </si>
  <si>
    <t>GINNASTICA CORSU DI U PAESE AIACCINU</t>
  </si>
  <si>
    <t>94020.021</t>
  </si>
  <si>
    <t>GCPA AJACCIO</t>
  </si>
  <si>
    <t>AJACCIO</t>
  </si>
  <si>
    <t>GIVRE EN MAI</t>
  </si>
  <si>
    <t>75079.024</t>
  </si>
  <si>
    <t>GIVRE ST SAUVEUR EN MAI</t>
  </si>
  <si>
    <t>SAINT SAUVEUR DE GIVRE EN MAI</t>
  </si>
  <si>
    <t>GRENOBLE GYM</t>
  </si>
  <si>
    <t>84038.013</t>
  </si>
  <si>
    <t>GRENOBLE</t>
  </si>
  <si>
    <t>GYM 2000 LA FARLEDE</t>
  </si>
  <si>
    <t>93083.088</t>
  </si>
  <si>
    <t>LA FARLEDE</t>
  </si>
  <si>
    <t>GYM AGRES VELIZY</t>
  </si>
  <si>
    <t>11078.011</t>
  </si>
  <si>
    <t>VELIZY-GAV</t>
  </si>
  <si>
    <t>VELIZY</t>
  </si>
  <si>
    <t>GYM CLUB DE LECOUSSE</t>
  </si>
  <si>
    <t>53035.117</t>
  </si>
  <si>
    <t>LECOUSSE</t>
  </si>
  <si>
    <t>GYM CLUB DU PERREUX</t>
  </si>
  <si>
    <t>11094.584</t>
  </si>
  <si>
    <t>LE PERREUX-GCP</t>
  </si>
  <si>
    <t>LE PERREUX</t>
  </si>
  <si>
    <t>GYM CLUB NUEIL LES AUBIERS</t>
  </si>
  <si>
    <t>75079.053</t>
  </si>
  <si>
    <t>GC NUEIL LES AUBIERS</t>
  </si>
  <si>
    <t>NUEIL LES AUBIERS</t>
  </si>
  <si>
    <t>GYM CLUB POSSESSION</t>
  </si>
  <si>
    <t>04974.008</t>
  </si>
  <si>
    <t>G.C.P</t>
  </si>
  <si>
    <t>LA POSSESSION</t>
  </si>
  <si>
    <t>GYM CLUB SUZERAIN</t>
  </si>
  <si>
    <t>52072.011</t>
  </si>
  <si>
    <t>LA SUZE SUR SARTHE</t>
  </si>
  <si>
    <t>GYM EQUILIBRE</t>
  </si>
  <si>
    <t>52085.053</t>
  </si>
  <si>
    <t>CHANTONNAY</t>
  </si>
  <si>
    <t>GYM et RYTHME CROLLES</t>
  </si>
  <si>
    <t>84038.106</t>
  </si>
  <si>
    <t>GR CROLLES</t>
  </si>
  <si>
    <t>CROLLES</t>
  </si>
  <si>
    <t>GYM L AIGLE</t>
  </si>
  <si>
    <t>28061.380</t>
  </si>
  <si>
    <t>G L AIGLE</t>
  </si>
  <si>
    <t>L AIGLE</t>
  </si>
  <si>
    <t>GYM OLERON</t>
  </si>
  <si>
    <t>75017.051</t>
  </si>
  <si>
    <t>SAINT PIERRE D OLERON</t>
  </si>
  <si>
    <t>GYM OLIVET</t>
  </si>
  <si>
    <t>24045.038</t>
  </si>
  <si>
    <t>OLIVET</t>
  </si>
  <si>
    <t>GYM' PARIS 15</t>
  </si>
  <si>
    <t>11075.046</t>
  </si>
  <si>
    <t>PARIS-GP15</t>
  </si>
  <si>
    <t>PARIS</t>
  </si>
  <si>
    <t>GYM SPORT PAM</t>
  </si>
  <si>
    <t>44054.005</t>
  </si>
  <si>
    <t>PONT A MOUSSON</t>
  </si>
  <si>
    <t>GYM'ART &amp; FORM'FITNESS</t>
  </si>
  <si>
    <t>53035.169</t>
  </si>
  <si>
    <t>GA2F</t>
  </si>
  <si>
    <t>THORIGNÉ FOUILLARD</t>
  </si>
  <si>
    <t>GYM'CLUB RUTHENOIS</t>
  </si>
  <si>
    <t>76012.056</t>
  </si>
  <si>
    <t>RODEZ</t>
  </si>
  <si>
    <t>GYMNASE MUNICIPAL DE ST VALLIER</t>
  </si>
  <si>
    <t>84026.004</t>
  </si>
  <si>
    <t>GM ST VALLIER</t>
  </si>
  <si>
    <t>ST VALLIER</t>
  </si>
  <si>
    <t>GYMNAST CLUB GRAMATOIS</t>
  </si>
  <si>
    <t>76046.054</t>
  </si>
  <si>
    <t>GYM CLUB GRAMATOIS</t>
  </si>
  <si>
    <t>GRAMAT</t>
  </si>
  <si>
    <t>GYMNASTE CLUB DE MANDELIEU LA NAPOULE</t>
  </si>
  <si>
    <t>93006.076</t>
  </si>
  <si>
    <t>G.C.M.N. MANDELIEU LA NAPOULE</t>
  </si>
  <si>
    <t>MANDELIEU LA NAPOULE</t>
  </si>
  <si>
    <t>GYMNASTIQUE AUX AGRES LA BOUILLADISSE</t>
  </si>
  <si>
    <t>93013.116</t>
  </si>
  <si>
    <t>GAB LA BOUILLADISSE</t>
  </si>
  <si>
    <t>LA BOUILLADISSE</t>
  </si>
  <si>
    <t>GYMNASTIQUE CLUB DE CHATEAU GONTIER</t>
  </si>
  <si>
    <t>52053.091</t>
  </si>
  <si>
    <t>GYM CHATEAU GONTIER</t>
  </si>
  <si>
    <t>CHATEAU GONTIER</t>
  </si>
  <si>
    <t>GYMNASTIQUE CLUB DE WISSOUS</t>
  </si>
  <si>
    <t>11091.131</t>
  </si>
  <si>
    <t>WISSOUS-GCW</t>
  </si>
  <si>
    <t>WISSOUS</t>
  </si>
  <si>
    <t>GYMNASTIQUE CLUB DU VALINCO</t>
  </si>
  <si>
    <t>94020.016</t>
  </si>
  <si>
    <t>GCV OLMETO</t>
  </si>
  <si>
    <t>OLMETO</t>
  </si>
  <si>
    <t>GYMNASTIQUE CLUB MENNECY</t>
  </si>
  <si>
    <t>11091.152</t>
  </si>
  <si>
    <t>MENNECY-GCM</t>
  </si>
  <si>
    <t>MENNECY</t>
  </si>
  <si>
    <t>GYMNASTIQUE LE TRAIT</t>
  </si>
  <si>
    <t>28076.115</t>
  </si>
  <si>
    <t>LE TRAIT</t>
  </si>
  <si>
    <t>GYMNASTIQUE SODOBRIENNE DE SUEVRES</t>
  </si>
  <si>
    <t>24041.077</t>
  </si>
  <si>
    <t>GYMNASTIQUE SODOBRIENNE</t>
  </si>
  <si>
    <t>SUEVRES</t>
  </si>
  <si>
    <t>GYMNASTIQUE SPORTIVE CHARTRES DE BRETAGNE</t>
  </si>
  <si>
    <t>53035.083</t>
  </si>
  <si>
    <t>GS CHARTRES 35</t>
  </si>
  <si>
    <t>CHARTRES DE BRETAGNE</t>
  </si>
  <si>
    <t>GYMNASTIQUE SPORTIVE DE GAP</t>
  </si>
  <si>
    <t>93005.082</t>
  </si>
  <si>
    <t>G.S GAP</t>
  </si>
  <si>
    <t>GAP</t>
  </si>
  <si>
    <t>GYMNASTIQUE SPORTIVE ETOILE - MONTIVILLIERS</t>
  </si>
  <si>
    <t>28076.086</t>
  </si>
  <si>
    <t>G.S.E.MONTIVILLIERS</t>
  </si>
  <si>
    <t xml:space="preserve">MONTIVILLIERS </t>
  </si>
  <si>
    <t>GYMNASTIQUE SUD ESTUAIRE</t>
  </si>
  <si>
    <t>52044.115</t>
  </si>
  <si>
    <t>SAINT VIAUD</t>
  </si>
  <si>
    <t>GYMNATLANTICLUB</t>
  </si>
  <si>
    <t>52085.101</t>
  </si>
  <si>
    <t>GAC</t>
  </si>
  <si>
    <t>MOUTIERS LES MAUXFAITS</t>
  </si>
  <si>
    <t>HEGAL-EGIN ANGLET OLYMPIQUE</t>
  </si>
  <si>
    <t>75064.126</t>
  </si>
  <si>
    <t>HEGAL-EGIN ANGLET</t>
  </si>
  <si>
    <t>ANGLET</t>
  </si>
  <si>
    <t>HENIN GYM</t>
  </si>
  <si>
    <t>32062.201</t>
  </si>
  <si>
    <t>HENIN-BEAUMONT</t>
  </si>
  <si>
    <t>HYERES GYM</t>
  </si>
  <si>
    <t>93083.031</t>
  </si>
  <si>
    <t>HYERES</t>
  </si>
  <si>
    <t>IMPULSION GYM</t>
  </si>
  <si>
    <t>75079.088</t>
  </si>
  <si>
    <t>ST MARTIN DE BERNEGOUE</t>
  </si>
  <si>
    <t>INDEPENDANTE COMTOISE BESANCON GYMNASTIQUE</t>
  </si>
  <si>
    <t>27025.008</t>
  </si>
  <si>
    <t>IC BESANÇON GYM</t>
  </si>
  <si>
    <t>BESANÇON</t>
  </si>
  <si>
    <t>INDEPENDANTE STEPHANOISE</t>
  </si>
  <si>
    <t>84042.025</t>
  </si>
  <si>
    <t>SAINT ETIENNE</t>
  </si>
  <si>
    <t>INFINITY GYMNASTICS VAL D'EUROPE</t>
  </si>
  <si>
    <t>11077.180</t>
  </si>
  <si>
    <t>SERRIS-IGVE</t>
  </si>
  <si>
    <t>SERRIS</t>
  </si>
  <si>
    <t>ISSOLDUNOISE</t>
  </si>
  <si>
    <t>24036.004</t>
  </si>
  <si>
    <t>ISSOUDUN</t>
  </si>
  <si>
    <t>J3 SPORTS AMILLY GYMNASTIQUE</t>
  </si>
  <si>
    <t>24045.058</t>
  </si>
  <si>
    <t>J3 SPORTS AMILLY</t>
  </si>
  <si>
    <t>AMILLY</t>
  </si>
  <si>
    <t>JARNAC SPORTS GYMNASTIQUE</t>
  </si>
  <si>
    <t>75016.004</t>
  </si>
  <si>
    <t>JARNAC GYM</t>
  </si>
  <si>
    <t>JARNAC</t>
  </si>
  <si>
    <t>JEAN ZAY WATTRELOS</t>
  </si>
  <si>
    <t>32059.182</t>
  </si>
  <si>
    <t>WATTRELOS</t>
  </si>
  <si>
    <t>JEUNE CRAN CHEVANCEAUX</t>
  </si>
  <si>
    <t>75017.066</t>
  </si>
  <si>
    <t>JC CHEVANCEAUX</t>
  </si>
  <si>
    <t>CHEVANCEAUX</t>
  </si>
  <si>
    <t>JEUNE FRANCE GYM</t>
  </si>
  <si>
    <t>75079.039</t>
  </si>
  <si>
    <t>JF GYM ABSIE</t>
  </si>
  <si>
    <t>L'ABSIE</t>
  </si>
  <si>
    <t>JEUNESSE LAIQUE REPUBLICAINE VILLENEUVE/LOT</t>
  </si>
  <si>
    <t>75047.127</t>
  </si>
  <si>
    <t>JLR VILLENEUVE/LOT</t>
  </si>
  <si>
    <t>VILLENEUVE/LOT</t>
  </si>
  <si>
    <t>JEUNESSE SPORTIVE ANGOULEME</t>
  </si>
  <si>
    <t>75016.001</t>
  </si>
  <si>
    <t>JS ANGOULEME</t>
  </si>
  <si>
    <t>ANGOULEME</t>
  </si>
  <si>
    <t>JURASSIENNE LONS LE SAUNIER</t>
  </si>
  <si>
    <t>27039.020</t>
  </si>
  <si>
    <t>LONS LE SAUNIER</t>
  </si>
  <si>
    <t>KEWENN GYMNASTIQUE</t>
  </si>
  <si>
    <t>53056.160</t>
  </si>
  <si>
    <t>KEWENN GYM</t>
  </si>
  <si>
    <t>QUEVEN</t>
  </si>
  <si>
    <t>L OLYMPIQUE GRANDE SYNTHE</t>
  </si>
  <si>
    <t>32059.098</t>
  </si>
  <si>
    <t>OGS   GRANDE SYNTHE</t>
  </si>
  <si>
    <t>GRANDE SYNTHE</t>
  </si>
  <si>
    <t>LA BELLERIVOISE</t>
  </si>
  <si>
    <t>84003.024</t>
  </si>
  <si>
    <t>BELLERIVE SUR ALLIER</t>
  </si>
  <si>
    <t>LA BIGOURDANE TARBES</t>
  </si>
  <si>
    <t>76065.023</t>
  </si>
  <si>
    <t>TARBES</t>
  </si>
  <si>
    <t>LA BLESOISE</t>
  </si>
  <si>
    <t>24041.030</t>
  </si>
  <si>
    <t>BLOIS</t>
  </si>
  <si>
    <t>LA BOURBONNAISE</t>
  </si>
  <si>
    <t>84003.032</t>
  </si>
  <si>
    <t>MOULINS</t>
  </si>
  <si>
    <t>LA BRESSAUDE</t>
  </si>
  <si>
    <t>44088.107</t>
  </si>
  <si>
    <t>LA BRESSE</t>
  </si>
  <si>
    <t>LA BRETONNE GYMNIC CLUB</t>
  </si>
  <si>
    <t>53022.001</t>
  </si>
  <si>
    <t>LA BRETONNE GYMNIC</t>
  </si>
  <si>
    <t>SAINT BRIEUC</t>
  </si>
  <si>
    <t>LA CHAMPIGNEULLAISE</t>
  </si>
  <si>
    <t>44054.118</t>
  </si>
  <si>
    <t>CHAMPIGNEULLES</t>
  </si>
  <si>
    <t>LA CHATILLONNAISE</t>
  </si>
  <si>
    <t>27021.010</t>
  </si>
  <si>
    <t>LC - CHATILLON SUR SEINE</t>
  </si>
  <si>
    <t>CHATILLON SUR SEINE</t>
  </si>
  <si>
    <t>LA CHAUMONTAISE</t>
  </si>
  <si>
    <t>44052.025</t>
  </si>
  <si>
    <t>CHAUMONT</t>
  </si>
  <si>
    <t>LA COGNACAISE</t>
  </si>
  <si>
    <t>75016.003</t>
  </si>
  <si>
    <t xml:space="preserve"> LA COGNACAISE</t>
  </si>
  <si>
    <t>COGNAC</t>
  </si>
  <si>
    <t>LA FONTENAISIENNE</t>
  </si>
  <si>
    <t>52085.013</t>
  </si>
  <si>
    <t>FONTENAY LE COMTE</t>
  </si>
  <si>
    <t>LA FRANCAISE DE CUSSET</t>
  </si>
  <si>
    <t>84003.026</t>
  </si>
  <si>
    <t>Asso. Gym. La Française</t>
  </si>
  <si>
    <t>CUSSET</t>
  </si>
  <si>
    <t>LA FRATERNELLE</t>
  </si>
  <si>
    <t>28027.042</t>
  </si>
  <si>
    <t>LOUVIERS</t>
  </si>
  <si>
    <t>LA FRONTIERE DE REMIREMONT</t>
  </si>
  <si>
    <t>44088.047</t>
  </si>
  <si>
    <t>FRONTIERE REMIREMONT</t>
  </si>
  <si>
    <t>REMIREMONT</t>
  </si>
  <si>
    <t>LA GAULOISE MOZAC</t>
  </si>
  <si>
    <t>84063.014</t>
  </si>
  <si>
    <t>MOZAC</t>
  </si>
  <si>
    <t>LA JEANNE D'ARC DE MAURIAC</t>
  </si>
  <si>
    <t>84015.033</t>
  </si>
  <si>
    <t>LA JEANNE D'ARC MAURIAC</t>
  </si>
  <si>
    <t>MAURIAC</t>
  </si>
  <si>
    <t>LA JEANNE D'ARC DE PLOMBIERES</t>
  </si>
  <si>
    <t>44088.095</t>
  </si>
  <si>
    <t>J.D'ARC PLOMBIERES</t>
  </si>
  <si>
    <t>PLOMBIERES</t>
  </si>
  <si>
    <t>LA JEUNESSE BETHUNOISE</t>
  </si>
  <si>
    <t>32062.192</t>
  </si>
  <si>
    <t>JEUN. BETHUNOISE</t>
  </si>
  <si>
    <t>BETHUNE</t>
  </si>
  <si>
    <t>LA LÉGÈRE MÉLINOISE</t>
  </si>
  <si>
    <t>27070.026</t>
  </si>
  <si>
    <t>LM ÉCHENOZ LA MÉLINE</t>
  </si>
  <si>
    <t>ÉCHENOZ LA MÉLINE</t>
  </si>
  <si>
    <t>LA NIVERNAISE</t>
  </si>
  <si>
    <t>27058.007</t>
  </si>
  <si>
    <t>LN - NEVERS</t>
  </si>
  <si>
    <t>NEVERS</t>
  </si>
  <si>
    <t>LA PERSEVERANTE</t>
  </si>
  <si>
    <t>52072.038</t>
  </si>
  <si>
    <t>LA PERSEVERANTE DE MAROMME</t>
  </si>
  <si>
    <t>28076.020</t>
  </si>
  <si>
    <t>LA P. MAROMME</t>
  </si>
  <si>
    <t>MAROMME</t>
  </si>
  <si>
    <t>LA POSTILLONNE OLYMPIQUE GYMNASTIQUE</t>
  </si>
  <si>
    <t>11091.108</t>
  </si>
  <si>
    <t>LONGJUMEAU-LPOL</t>
  </si>
  <si>
    <t>LONGJUMEAU</t>
  </si>
  <si>
    <t>LA RENAISSANCE</t>
  </si>
  <si>
    <t>44051.023</t>
  </si>
  <si>
    <t>CHALONS EN CHAMPAGNE</t>
  </si>
  <si>
    <t>LA ROCHEFORTAISE</t>
  </si>
  <si>
    <t>75017.006</t>
  </si>
  <si>
    <t>ROCHEFORT SUR MER</t>
  </si>
  <si>
    <t>LA VAILLANTE DE LANGON</t>
  </si>
  <si>
    <t>75033.006</t>
  </si>
  <si>
    <t>LA V. LANGON</t>
  </si>
  <si>
    <t>LANGON</t>
  </si>
  <si>
    <t>LA VAUDOISE GYMNASTIQUE HERICOURT</t>
  </si>
  <si>
    <t>27070.052</t>
  </si>
  <si>
    <t>LA VAUDOISE HERICOURT</t>
  </si>
  <si>
    <t>HÉRICOURT</t>
  </si>
  <si>
    <t>LA VIGILANTE DE NOISY LE SEC</t>
  </si>
  <si>
    <t>11093.344</t>
  </si>
  <si>
    <t>NOISY LE SEC-LVNLS</t>
  </si>
  <si>
    <t>NOISY LE SEC</t>
  </si>
  <si>
    <t>LA VOGESIA MUTZIG</t>
  </si>
  <si>
    <t>44067.012</t>
  </si>
  <si>
    <t>MUTZIG</t>
  </si>
  <si>
    <t>LA VOSGIENNE EPINAL</t>
  </si>
  <si>
    <t>44088.026</t>
  </si>
  <si>
    <t>EPINAL</t>
  </si>
  <si>
    <t>LE RALLIEMENT DE MURET</t>
  </si>
  <si>
    <t>76031.109</t>
  </si>
  <si>
    <t>MURET</t>
  </si>
  <si>
    <t>LE REVEIL</t>
  </si>
  <si>
    <t>32062.069</t>
  </si>
  <si>
    <t>REVEIL DE BOULOGNE</t>
  </si>
  <si>
    <t>BOULOGNE/MER</t>
  </si>
  <si>
    <t>LE STADE PESSACAIS UNION CLUB</t>
  </si>
  <si>
    <t>75033.005</t>
  </si>
  <si>
    <t>SPUC PESSAC</t>
  </si>
  <si>
    <t>PESSAC</t>
  </si>
  <si>
    <t>LEGION ST-PIERRE BREST GYM</t>
  </si>
  <si>
    <t>53029.027</t>
  </si>
  <si>
    <t>LSP BREST GYM</t>
  </si>
  <si>
    <t>BREST</t>
  </si>
  <si>
    <t xml:space="preserve">LEGION VIENNOISE </t>
  </si>
  <si>
    <t>84038.062</t>
  </si>
  <si>
    <t>LV</t>
  </si>
  <si>
    <t>VIENNE</t>
  </si>
  <si>
    <t>L'ENVOL ROMAINVILLE</t>
  </si>
  <si>
    <t>11093.390</t>
  </si>
  <si>
    <t>ROMAINVILLE-LER</t>
  </si>
  <si>
    <t>ROMAINVILLE</t>
  </si>
  <si>
    <t>L'ENVOL SAINT-GAUDINOIS</t>
  </si>
  <si>
    <t>76031.073</t>
  </si>
  <si>
    <t>ST GAUDENS</t>
  </si>
  <si>
    <t>LES ACROBATES DU CANIGOU</t>
  </si>
  <si>
    <t>76066.128</t>
  </si>
  <si>
    <t>PRADES</t>
  </si>
  <si>
    <t>LES ALCYONS</t>
  </si>
  <si>
    <t>52085.001</t>
  </si>
  <si>
    <t>ST-GILLES CROIX DE VIE</t>
  </si>
  <si>
    <t>LES CADETS DE GASCOGNE</t>
  </si>
  <si>
    <t>75040.188</t>
  </si>
  <si>
    <t>CG SAINT SEVER</t>
  </si>
  <si>
    <t>SAINT SEVER</t>
  </si>
  <si>
    <t>LES ECUREUILS CRITOURIENS</t>
  </si>
  <si>
    <t>76009.010</t>
  </si>
  <si>
    <t>LES ECUR.CRITOURIENS</t>
  </si>
  <si>
    <t>LA TOUR DU CRIEU</t>
  </si>
  <si>
    <t>LES ETERLOUS</t>
  </si>
  <si>
    <t>27039.054</t>
  </si>
  <si>
    <t>LE - SAINT-CLAUDE</t>
  </si>
  <si>
    <t>SAINT CLAUDE</t>
  </si>
  <si>
    <t>LES FARFADETS GYM ET TRAMPOLINE</t>
  </si>
  <si>
    <t>27070.064</t>
  </si>
  <si>
    <t>LFGT - LUXEUIL LES BAINS</t>
  </si>
  <si>
    <t>LUXEUIL LES BAINS</t>
  </si>
  <si>
    <t>LES GRAPPES D'OR</t>
  </si>
  <si>
    <t>75064.105</t>
  </si>
  <si>
    <t>GO JURANGON</t>
  </si>
  <si>
    <t>JURANCON</t>
  </si>
  <si>
    <t>LES JEUNES DU CAPTALAT LA TESTE</t>
  </si>
  <si>
    <t>75033.009</t>
  </si>
  <si>
    <t>JC LA TESTE</t>
  </si>
  <si>
    <t>LA TESTE</t>
  </si>
  <si>
    <t>LES MOUETTES DE ROYAN</t>
  </si>
  <si>
    <t>75017.083</t>
  </si>
  <si>
    <t>MOUETTES ROYAN</t>
  </si>
  <si>
    <t>ROYAN</t>
  </si>
  <si>
    <t>LES PATRIOTES AGENAIS</t>
  </si>
  <si>
    <t>75047.126</t>
  </si>
  <si>
    <t>PATRIOTES AGENAIS</t>
  </si>
  <si>
    <t>AGEN</t>
  </si>
  <si>
    <t>LES VAILLANTS DE TORFOU</t>
  </si>
  <si>
    <t>52049.071</t>
  </si>
  <si>
    <t>LES VAILLANTS.-Torfou</t>
  </si>
  <si>
    <t>TORFOU</t>
  </si>
  <si>
    <t>LICENCES INDIVIDUELLES FFGym</t>
  </si>
  <si>
    <t>40995.000</t>
  </si>
  <si>
    <t>LICENCES INDIVIDUELLES</t>
  </si>
  <si>
    <t>LORRAINE GYMNASTIQUE LUNEVILLE</t>
  </si>
  <si>
    <t>44054.006</t>
  </si>
  <si>
    <t>LORRAINE LUNEVILLE</t>
  </si>
  <si>
    <t>LUNEVILLE</t>
  </si>
  <si>
    <t>LOUVI'GYM</t>
  </si>
  <si>
    <t>53035.090</t>
  </si>
  <si>
    <t>LOUVIGYM</t>
  </si>
  <si>
    <t>LOUVIGNE DU DESERT</t>
  </si>
  <si>
    <t>L'UNION D'AY</t>
  </si>
  <si>
    <t>44051.020</t>
  </si>
  <si>
    <t>AY</t>
  </si>
  <si>
    <t>L'UNION des GYMNASTES NIORTAIS</t>
  </si>
  <si>
    <t>75079.090</t>
  </si>
  <si>
    <t>UG NIORT</t>
  </si>
  <si>
    <t>NIORT</t>
  </si>
  <si>
    <t>L'UNION GYM</t>
  </si>
  <si>
    <t>76031.097</t>
  </si>
  <si>
    <t>LUNION GYM</t>
  </si>
  <si>
    <t>L'UNION</t>
  </si>
  <si>
    <t>L'UNION ST BRUNO BORDEAUX</t>
  </si>
  <si>
    <t>75033.026</t>
  </si>
  <si>
    <t>USB BORDEAUX</t>
  </si>
  <si>
    <t>MONTAIGU VENDEE GYMNASTIQUE</t>
  </si>
  <si>
    <t>52085.105</t>
  </si>
  <si>
    <t>MVGYM</t>
  </si>
  <si>
    <t>MONTAIGU</t>
  </si>
  <si>
    <t>MONTIGNY LE BRETONNEUX GYMNASTIQUE</t>
  </si>
  <si>
    <t>11078.013</t>
  </si>
  <si>
    <t>MONTIGNY LE BX-MLBG</t>
  </si>
  <si>
    <t>MONTIGNY LE BRETONNEUX</t>
  </si>
  <si>
    <t>MORLAA'GYM</t>
  </si>
  <si>
    <t>75064.134</t>
  </si>
  <si>
    <t>MORLAAS</t>
  </si>
  <si>
    <t>MORLAIX SAINT POL GYMNASTIQUE</t>
  </si>
  <si>
    <t>53029.010</t>
  </si>
  <si>
    <t>MORLAIX ST POL GYM</t>
  </si>
  <si>
    <t>MORLAIX</t>
  </si>
  <si>
    <t>MULHOUSE GYM ALSACE</t>
  </si>
  <si>
    <t>44068.156</t>
  </si>
  <si>
    <t>MULHOUSE GA</t>
  </si>
  <si>
    <t>MULHOUSE</t>
  </si>
  <si>
    <t>MUNICIPALE CONDOM</t>
  </si>
  <si>
    <t>76032.016</t>
  </si>
  <si>
    <t>CONDOM</t>
  </si>
  <si>
    <t>NEUVILLE GYM</t>
  </si>
  <si>
    <t>84069.091</t>
  </si>
  <si>
    <t>NEUVILLE S/SAONE</t>
  </si>
  <si>
    <t>NICE GYM</t>
  </si>
  <si>
    <t>93006.099</t>
  </si>
  <si>
    <t>NICE</t>
  </si>
  <si>
    <t>NORMANDIE REGROUPEMENT GYMNIQUE</t>
  </si>
  <si>
    <t>28076.156</t>
  </si>
  <si>
    <t>NRGym Elbeuf</t>
  </si>
  <si>
    <t>ELBEUF</t>
  </si>
  <si>
    <t>OLYMPIQUE CLUB CESSONNAIS</t>
  </si>
  <si>
    <t>53035.161</t>
  </si>
  <si>
    <t xml:space="preserve">O.C.C. GYM </t>
  </si>
  <si>
    <t>CESSON SEVIGNE</t>
  </si>
  <si>
    <t>PATRIOTE COOP</t>
  </si>
  <si>
    <t>75087.001</t>
  </si>
  <si>
    <t>P.COOP LIMOGES</t>
  </si>
  <si>
    <t>LIMOGES</t>
  </si>
  <si>
    <t>PATRONAGE LAIQUE SAINT PIERRE DES CORPS</t>
  </si>
  <si>
    <t>24037.026</t>
  </si>
  <si>
    <t xml:space="preserve">PLSP ST PIERRE DES CORPS </t>
  </si>
  <si>
    <t>SAINT PIERRE DES CORPS</t>
  </si>
  <si>
    <t>PERTUIS GYMNASTIQUE</t>
  </si>
  <si>
    <t>93084.142</t>
  </si>
  <si>
    <t>PERTUIS</t>
  </si>
  <si>
    <t>RAYON SPORTIF BRAGARD ST DIZIER</t>
  </si>
  <si>
    <t>44052.055</t>
  </si>
  <si>
    <t>RSB ST DIZIER</t>
  </si>
  <si>
    <t>SAINT DIZIER</t>
  </si>
  <si>
    <t>RIVE DROITE GYMNASTIQUE</t>
  </si>
  <si>
    <t>75033.084</t>
  </si>
  <si>
    <t>RD GYM GUITRES</t>
  </si>
  <si>
    <t>GUÎTRES</t>
  </si>
  <si>
    <t>RYTHM' &amp; GYM' CHAMPIGNY LE SEC</t>
  </si>
  <si>
    <t>75086.084</t>
  </si>
  <si>
    <t>RYTHM GYM CHAMPIGNY</t>
  </si>
  <si>
    <t>CHAMPIGNY LE SEC</t>
  </si>
  <si>
    <t>SAINT JEAN GYMNIQUE</t>
  </si>
  <si>
    <t>76031.048</t>
  </si>
  <si>
    <t>ST JEAN</t>
  </si>
  <si>
    <t>SAINT SOUPPLETS GYMNASTIQUE</t>
  </si>
  <si>
    <t>11077.182</t>
  </si>
  <si>
    <t>ST SOUPPLETS-SSGYM</t>
  </si>
  <si>
    <t>SAINT SOUPPLETS</t>
  </si>
  <si>
    <t>SAINT-DENIS GYM REUNION</t>
  </si>
  <si>
    <t>04974.042</t>
  </si>
  <si>
    <t>S.D.G.R.</t>
  </si>
  <si>
    <t>SAINT-DENIS</t>
  </si>
  <si>
    <t>SALLE VINCENT FERRARI DE SETE</t>
  </si>
  <si>
    <t>76034.022</t>
  </si>
  <si>
    <t>SETE</t>
  </si>
  <si>
    <t>SALTO ALBIGEOIS</t>
  </si>
  <si>
    <t>76081.003</t>
  </si>
  <si>
    <t>ALBI</t>
  </si>
  <si>
    <t>SALTO GYM CLUB</t>
  </si>
  <si>
    <t>53035.176</t>
  </si>
  <si>
    <t>SAINT AUBIN DU CORMIER</t>
  </si>
  <si>
    <t>SALTO GYM LA ROCHE CENTRE VENDEE</t>
  </si>
  <si>
    <t>52085.104</t>
  </si>
  <si>
    <t>SGRCV</t>
  </si>
  <si>
    <t>ROCHE SUR YON</t>
  </si>
  <si>
    <t>SAUMUR LOIRE ALLIANCE GYMNIQUE</t>
  </si>
  <si>
    <t>52049.102</t>
  </si>
  <si>
    <t>SLAG</t>
  </si>
  <si>
    <t>SAUMUR</t>
  </si>
  <si>
    <t>SEDAN GYMNIQUE</t>
  </si>
  <si>
    <t>44008.007</t>
  </si>
  <si>
    <t>SEDAN</t>
  </si>
  <si>
    <t>SOC GYM SARLAT</t>
  </si>
  <si>
    <t>75024.153</t>
  </si>
  <si>
    <t>SOC SARLAT</t>
  </si>
  <si>
    <t>SARLAT</t>
  </si>
  <si>
    <t>SOCIETE DE GYMNASTIQUE DE YUTZ</t>
  </si>
  <si>
    <t>44057.012</t>
  </si>
  <si>
    <t>STE DE GYMN.YUTZ</t>
  </si>
  <si>
    <t>YUTZ</t>
  </si>
  <si>
    <t>SOCIETE DE GYMNASTIQUE ERSTEIN</t>
  </si>
  <si>
    <t>44067.020</t>
  </si>
  <si>
    <t>S.G. ERSTEIN</t>
  </si>
  <si>
    <t>ERSTEIN</t>
  </si>
  <si>
    <t>SOCIETE DE GYMNASTIQUE ILLZACH</t>
  </si>
  <si>
    <t>44068.036</t>
  </si>
  <si>
    <t>S.G. ILLZACH</t>
  </si>
  <si>
    <t>ILLZACH</t>
  </si>
  <si>
    <t>SOCIETE DE GYMNASTIQUE LE CHESNAY</t>
  </si>
  <si>
    <t>11078.004</t>
  </si>
  <si>
    <t>LE CHESNAY-SGLC</t>
  </si>
  <si>
    <t>LE CHESNAY</t>
  </si>
  <si>
    <t>SOCIETE DE GYMNASTIQUE MASEVAUX</t>
  </si>
  <si>
    <t>44068.039</t>
  </si>
  <si>
    <t>S.G. MASEVAUX</t>
  </si>
  <si>
    <t>MASEVAUX</t>
  </si>
  <si>
    <t>SOCIETE DE GYMNASTIQUE MUTTERSHOLTZ</t>
  </si>
  <si>
    <t>44067.011</t>
  </si>
  <si>
    <t>S.G. MUTTERSHOLTZ</t>
  </si>
  <si>
    <t>MUTTERSHOLTZ</t>
  </si>
  <si>
    <t>SOCIETE DE GYMNASTIQUE SAUSHEIM</t>
  </si>
  <si>
    <t>44068.054</t>
  </si>
  <si>
    <t>S.G. SAUSHEIM</t>
  </si>
  <si>
    <t>SAUSHEIM</t>
  </si>
  <si>
    <t>Société de Gymnastique Sportive St Joseph HOENHEIM</t>
  </si>
  <si>
    <t>44067.173</t>
  </si>
  <si>
    <t>ST JOSEPH HOENHEIM</t>
  </si>
  <si>
    <t>HOENHEIM</t>
  </si>
  <si>
    <t>SOCIETE DE TRAMPOLINE ET DE GYMNASTIQUE DE CHATEAUDUN</t>
  </si>
  <si>
    <t>24028.017</t>
  </si>
  <si>
    <t>STG CHATEAUDUN</t>
  </si>
  <si>
    <t>CHATEAUDUN</t>
  </si>
  <si>
    <t>Société Immercurienne Gymnique de Saint Laurent Blangy</t>
  </si>
  <si>
    <t>32062.085</t>
  </si>
  <si>
    <t>ST LAURENT BLANGY</t>
  </si>
  <si>
    <t>SOCIETE MIOSSAISE</t>
  </si>
  <si>
    <t>75033.011</t>
  </si>
  <si>
    <t>SOCIETE MIOS</t>
  </si>
  <si>
    <t>MIOS</t>
  </si>
  <si>
    <t>SOCIETE MUNICIPALE ARMENTIERES</t>
  </si>
  <si>
    <t>32059.004</t>
  </si>
  <si>
    <t>S.M. ARMENTIERES</t>
  </si>
  <si>
    <t>ARMENTIERES</t>
  </si>
  <si>
    <t>SPORT ATHLETIQUE MERIGNACAIS</t>
  </si>
  <si>
    <t>75033.015</t>
  </si>
  <si>
    <t>S.A MERIGNAC</t>
  </si>
  <si>
    <t>MERIGNAC</t>
  </si>
  <si>
    <t>SPORTING CLUB PRIVAS GYM</t>
  </si>
  <si>
    <t>84007.105</t>
  </si>
  <si>
    <t>SCP GYM</t>
  </si>
  <si>
    <t>PRIVAS</t>
  </si>
  <si>
    <t>SPORTS REUNIS OBERNAI</t>
  </si>
  <si>
    <t>44067.013</t>
  </si>
  <si>
    <t>S.R. OBERNAI</t>
  </si>
  <si>
    <t>OBERNAI</t>
  </si>
  <si>
    <t xml:space="preserve">ST CAPRAIS GYM </t>
  </si>
  <si>
    <t>75033.032</t>
  </si>
  <si>
    <t>ST CAPRAIS GYM BORDEAUX</t>
  </si>
  <si>
    <t>ST MAIXENT GYM</t>
  </si>
  <si>
    <t>75079.096</t>
  </si>
  <si>
    <t>ST MAIXENT L'ECOLE</t>
  </si>
  <si>
    <t>STADE CASTRAIS</t>
  </si>
  <si>
    <t>76081.022</t>
  </si>
  <si>
    <t>CASTRES</t>
  </si>
  <si>
    <t>STADE POITEVIN GYMNASTIQUE</t>
  </si>
  <si>
    <t>75086.036</t>
  </si>
  <si>
    <t>SP GYM POITIERS</t>
  </si>
  <si>
    <t>SULNIAC GYM ACRO</t>
  </si>
  <si>
    <t>53056.141</t>
  </si>
  <si>
    <t>SULNIAC</t>
  </si>
  <si>
    <t>TALENCE GYMNASTIQUE</t>
  </si>
  <si>
    <t>75033.004</t>
  </si>
  <si>
    <t>TALENCE GYM</t>
  </si>
  <si>
    <t>TALENCE</t>
  </si>
  <si>
    <t>THOUARS GYM 79</t>
  </si>
  <si>
    <t>75079.087</t>
  </si>
  <si>
    <t>THOUARS</t>
  </si>
  <si>
    <t>THOUROTTE GYM</t>
  </si>
  <si>
    <t>32060.037</t>
  </si>
  <si>
    <t>THOUROTTE</t>
  </si>
  <si>
    <t>TRAIT D'UNION DE VERRIERES LE BUISSON</t>
  </si>
  <si>
    <t>11091.117</t>
  </si>
  <si>
    <t>VERRIERES LE BUISSON-TUVB</t>
  </si>
  <si>
    <t>VERRIERES LE BUISSON</t>
  </si>
  <si>
    <t xml:space="preserve">Trampo Gym Accro La Naborienne </t>
  </si>
  <si>
    <t>44057.174</t>
  </si>
  <si>
    <t xml:space="preserve">T.G.A. La Naborienne </t>
  </si>
  <si>
    <t>SAINT-AVOLD</t>
  </si>
  <si>
    <t>TRELAZE GYM CLUB</t>
  </si>
  <si>
    <t>52049.081</t>
  </si>
  <si>
    <t>TRELAZE</t>
  </si>
  <si>
    <t>TRICOLORE SPORTIVE DE MASSY</t>
  </si>
  <si>
    <t>11091.110</t>
  </si>
  <si>
    <t>MASSY-TSM</t>
  </si>
  <si>
    <t>MASSY</t>
  </si>
  <si>
    <t>U S J A CARQUEFOU</t>
  </si>
  <si>
    <t>52044.056</t>
  </si>
  <si>
    <t>CARQUEFOU</t>
  </si>
  <si>
    <t>UNION ACROBATIQUE METZ-MOSELLE</t>
  </si>
  <si>
    <t>44057.173</t>
  </si>
  <si>
    <t>UA2M</t>
  </si>
  <si>
    <t>METZ</t>
  </si>
  <si>
    <t>UNION COSNOISE SPORT</t>
  </si>
  <si>
    <t>27058.012</t>
  </si>
  <si>
    <t>UCS - COSNE COURS SUR LOIRE</t>
  </si>
  <si>
    <t>COSNE COURS SUR LOIRE</t>
  </si>
  <si>
    <t>UNION GYMNIQUE ATHLETIQUE PEAGEOISE</t>
  </si>
  <si>
    <t>84026.033</t>
  </si>
  <si>
    <t>UGAP GYMNASTIQUE</t>
  </si>
  <si>
    <t>BOURG DE PEAGE</t>
  </si>
  <si>
    <t>UNION GYMNIQUE DE LONGWY</t>
  </si>
  <si>
    <t>44054.068</t>
  </si>
  <si>
    <t>U.G. LONGWY</t>
  </si>
  <si>
    <t>LONGWY</t>
  </si>
  <si>
    <t>UNION GYMNIQUE PALOISE</t>
  </si>
  <si>
    <t>75064.104</t>
  </si>
  <si>
    <t>UG PAU</t>
  </si>
  <si>
    <t>PAU</t>
  </si>
  <si>
    <t>UNION GYMNIQUE SAPEURS POMPIER PORTES LES VALENCE</t>
  </si>
  <si>
    <t>84026.043</t>
  </si>
  <si>
    <t xml:space="preserve">UGSP </t>
  </si>
  <si>
    <t>PORTES LES VALENCE</t>
  </si>
  <si>
    <t>UNION GYMNIQUE SAUJONNAISE</t>
  </si>
  <si>
    <t>75017.059</t>
  </si>
  <si>
    <t>UG SAUJON</t>
  </si>
  <si>
    <t>SAUJON</t>
  </si>
  <si>
    <t>UNION HALLUINOISE DE GYM ET DE DANSE</t>
  </si>
  <si>
    <t>32059.019</t>
  </si>
  <si>
    <t>UNION HALLUINOISE</t>
  </si>
  <si>
    <t>HALLUIN</t>
  </si>
  <si>
    <t>UNION SPORTIVE  MONT BLANC PASSY</t>
  </si>
  <si>
    <t>84074.022</t>
  </si>
  <si>
    <t xml:space="preserve">USMB PASSY </t>
  </si>
  <si>
    <t>PASSY</t>
  </si>
  <si>
    <t>Union Sportive Ancenienne Gymnastique</t>
  </si>
  <si>
    <t>52044.117</t>
  </si>
  <si>
    <t>USA GYM</t>
  </si>
  <si>
    <t>ANCENIS</t>
  </si>
  <si>
    <t>UNION SPORTIVE ARGENTON GYMNASTIQUE</t>
  </si>
  <si>
    <t>24036.096</t>
  </si>
  <si>
    <t>US ARGENTON GYMNASTIQUE</t>
  </si>
  <si>
    <t>ARGENTON SUR CREUSE</t>
  </si>
  <si>
    <t>UNION SPORTIVE AVENIR AMNEVILLE</t>
  </si>
  <si>
    <t>44057.053</t>
  </si>
  <si>
    <t>U.S.AVENIR AMNEVILLE</t>
  </si>
  <si>
    <t>AMNEVILLE</t>
  </si>
  <si>
    <t>UNION SPORTIVE BOURGUESANNE</t>
  </si>
  <si>
    <t>84007.002</t>
  </si>
  <si>
    <t xml:space="preserve">USB </t>
  </si>
  <si>
    <t>BOURG ST ANDEOL</t>
  </si>
  <si>
    <t>UNION SPORTIVE DE CHAMALIERES</t>
  </si>
  <si>
    <t>84063.009</t>
  </si>
  <si>
    <t>U.S. CHAMALIERES</t>
  </si>
  <si>
    <t>CHAMALIERES</t>
  </si>
  <si>
    <t>UNION SPORTIVE FORBACH GYMNASTIQUE ET DANSE FORBACH</t>
  </si>
  <si>
    <t>44057.015</t>
  </si>
  <si>
    <t>USF GYM.DANS.FORBACH</t>
  </si>
  <si>
    <t>FORBACH</t>
  </si>
  <si>
    <t>UNION SPORTIVE JARNY GYMNASTIQUE</t>
  </si>
  <si>
    <t>44054.080</t>
  </si>
  <si>
    <t>U.S.JARNY GYM</t>
  </si>
  <si>
    <t>JARNY</t>
  </si>
  <si>
    <t>UNION SPORTIVE LAVALLOISE</t>
  </si>
  <si>
    <t>52053.073</t>
  </si>
  <si>
    <t>UNION SPORTIVE LAVAL</t>
  </si>
  <si>
    <t>LAVAL</t>
  </si>
  <si>
    <t>UNION SPORTIVE LIFFREENNE</t>
  </si>
  <si>
    <t>53035.039</t>
  </si>
  <si>
    <t>U.S. LIFFRE</t>
  </si>
  <si>
    <t>LIFFRE</t>
  </si>
  <si>
    <t>UNION SPORTIVE PORTOISE DE GYMNASTIQUE ET DU SPORT ACROBATIQUE</t>
  </si>
  <si>
    <t>04974.006</t>
  </si>
  <si>
    <t>U.S.P.G.S.A.</t>
  </si>
  <si>
    <t>LE PORT</t>
  </si>
  <si>
    <t>URKIROLAK GYM</t>
  </si>
  <si>
    <t>75064.115</t>
  </si>
  <si>
    <t>UG ST JEAN DE LUZ</t>
  </si>
  <si>
    <t>US VENDOME GYMNASTIQUE - LES KANGOUROUS</t>
  </si>
  <si>
    <t>24041.041</t>
  </si>
  <si>
    <t>USV - LES KANGOUROUS</t>
  </si>
  <si>
    <t>VENDÔME</t>
  </si>
  <si>
    <t>USM GYM LA MELUNAISE</t>
  </si>
  <si>
    <t>11077.111</t>
  </si>
  <si>
    <t>MELUN-LM</t>
  </si>
  <si>
    <t>MELUN</t>
  </si>
  <si>
    <t xml:space="preserve">USM Montargis Fémina-Pasteur </t>
  </si>
  <si>
    <t>24045.037</t>
  </si>
  <si>
    <t>USMM GYM</t>
  </si>
  <si>
    <t>MONTARGIS</t>
  </si>
  <si>
    <t>VANNETAISE ATHLETIC CLUB</t>
  </si>
  <si>
    <t>53056.011</t>
  </si>
  <si>
    <t>VANNETAISE A.C.</t>
  </si>
  <si>
    <t>VANNES</t>
  </si>
  <si>
    <t>VELAY GYM</t>
  </si>
  <si>
    <t>84043.067</t>
  </si>
  <si>
    <t>LE PUY</t>
  </si>
  <si>
    <t>VERN GYM PARKOUR</t>
  </si>
  <si>
    <t>53035.180</t>
  </si>
  <si>
    <t>VGP</t>
  </si>
  <si>
    <t>VERN SUR SEICHE</t>
  </si>
  <si>
    <t>VICHY GYM</t>
  </si>
  <si>
    <t>84003.059</t>
  </si>
  <si>
    <t>VICHY</t>
  </si>
  <si>
    <t>VIGILANTS DE L'OUEST</t>
  </si>
  <si>
    <t>53035.021</t>
  </si>
  <si>
    <t>VILLEMOMBLE SPORT GYMNASTIQUE</t>
  </si>
  <si>
    <t>11093.349</t>
  </si>
  <si>
    <t>VILLEMOMBLE-VSG</t>
  </si>
  <si>
    <t>VILLEMOMBLE</t>
  </si>
  <si>
    <t>Séries autorisées au Tumbling en avant
TeamGym</t>
  </si>
  <si>
    <t>Séries</t>
  </si>
  <si>
    <t>Valeur</t>
  </si>
  <si>
    <t>Roulade avant</t>
  </si>
  <si>
    <t>Roue</t>
  </si>
  <si>
    <t>Roue Rondade</t>
  </si>
  <si>
    <t>Roue Roue pied pied</t>
  </si>
  <si>
    <t>Roue saut de mains</t>
  </si>
  <si>
    <t>Saut de mains</t>
  </si>
  <si>
    <t>Saut de mains 1 pied</t>
  </si>
  <si>
    <t>Saut de mains 1 pied Roue</t>
  </si>
  <si>
    <t>Saut de mains 1 pied Rondade</t>
  </si>
  <si>
    <t>Saut de mains 1 pied Saut de mains</t>
  </si>
  <si>
    <t>Salto av groupé</t>
  </si>
  <si>
    <t>Série Nulle</t>
  </si>
  <si>
    <t>Séries autorisée au Tumbling en arrière
TeamGym</t>
  </si>
  <si>
    <t>Roue pied pied</t>
  </si>
  <si>
    <t>Rondade</t>
  </si>
  <si>
    <t>Rondade flip</t>
  </si>
  <si>
    <t>Rondade salto groupé</t>
  </si>
  <si>
    <t xml:space="preserve">Série Nulle </t>
  </si>
  <si>
    <t>Séries autorisées au Mini Trampoline et Table de Saut
TeamGym</t>
  </si>
  <si>
    <t>Eléments</t>
  </si>
  <si>
    <t xml:space="preserve">Valeur </t>
  </si>
  <si>
    <t>Saut groupé</t>
  </si>
  <si>
    <t>Saut droit</t>
  </si>
  <si>
    <t>Saut droit 1/2 tour</t>
  </si>
  <si>
    <t>Saut carpé serré</t>
  </si>
  <si>
    <t>Saut carpé écart</t>
  </si>
  <si>
    <t>Saut droit 1 tour</t>
  </si>
  <si>
    <t>Saut carpé écart 1/2 tour</t>
  </si>
  <si>
    <t>Salto av carpé</t>
  </si>
  <si>
    <t>Salto av tendu</t>
  </si>
  <si>
    <t>Passage Nul</t>
  </si>
  <si>
    <t>Fédérale</t>
  </si>
  <si>
    <t>Performance</t>
  </si>
  <si>
    <t>Saut</t>
  </si>
  <si>
    <t>Pivots</t>
  </si>
  <si>
    <t>Maintien</t>
  </si>
  <si>
    <t>Elément de force</t>
  </si>
  <si>
    <t>Mixte</t>
  </si>
  <si>
    <t>GE</t>
  </si>
  <si>
    <t>Combi</t>
  </si>
  <si>
    <t>Acro</t>
  </si>
  <si>
    <t>S201</t>
  </si>
  <si>
    <t>P201</t>
  </si>
  <si>
    <t>M202</t>
  </si>
  <si>
    <t>G401</t>
  </si>
  <si>
    <t>P1003</t>
  </si>
  <si>
    <t>S1001</t>
  </si>
  <si>
    <t>M1001</t>
  </si>
  <si>
    <t>EF1005</t>
  </si>
  <si>
    <t>A1002</t>
  </si>
  <si>
    <t>S202</t>
  </si>
  <si>
    <t>P202</t>
  </si>
  <si>
    <t>M204</t>
  </si>
  <si>
    <t>P1004</t>
  </si>
  <si>
    <t>S1002</t>
  </si>
  <si>
    <t>M1002</t>
  </si>
  <si>
    <t>EF1012</t>
  </si>
  <si>
    <t>A1003</t>
  </si>
  <si>
    <t>G601</t>
  </si>
  <si>
    <t>S204</t>
  </si>
  <si>
    <t>P401</t>
  </si>
  <si>
    <t>M206</t>
  </si>
  <si>
    <t>P1201</t>
  </si>
  <si>
    <t>S1004</t>
  </si>
  <si>
    <t>M1003</t>
  </si>
  <si>
    <t>EF1013</t>
  </si>
  <si>
    <t>A203</t>
  </si>
  <si>
    <t>G602</t>
  </si>
  <si>
    <t>S210</t>
  </si>
  <si>
    <t>P402</t>
  </si>
  <si>
    <t>M402</t>
  </si>
  <si>
    <t>P1202</t>
  </si>
  <si>
    <t>S1007</t>
  </si>
  <si>
    <t>M1006</t>
  </si>
  <si>
    <t>EF1206</t>
  </si>
  <si>
    <t>A205</t>
  </si>
  <si>
    <t>G802</t>
  </si>
  <si>
    <t>S211</t>
  </si>
  <si>
    <t>P403</t>
  </si>
  <si>
    <t>M404</t>
  </si>
  <si>
    <t>P1204</t>
  </si>
  <si>
    <t>S1008</t>
  </si>
  <si>
    <t>M1201</t>
  </si>
  <si>
    <t>EF1210</t>
  </si>
  <si>
    <t>A401</t>
  </si>
  <si>
    <t>S214</t>
  </si>
  <si>
    <t>M406</t>
  </si>
  <si>
    <t>S1010</t>
  </si>
  <si>
    <t>M1202</t>
  </si>
  <si>
    <t>EF1211</t>
  </si>
  <si>
    <t>A402</t>
  </si>
  <si>
    <t>S215</t>
  </si>
  <si>
    <t>MM201</t>
  </si>
  <si>
    <t>S1016</t>
  </si>
  <si>
    <t>M1204</t>
  </si>
  <si>
    <t>EF1407</t>
  </si>
  <si>
    <t>A403</t>
  </si>
  <si>
    <t>S220</t>
  </si>
  <si>
    <t>MM202</t>
  </si>
  <si>
    <t>S1017</t>
  </si>
  <si>
    <t>M1206</t>
  </si>
  <si>
    <t>EF1408</t>
  </si>
  <si>
    <t>A404</t>
  </si>
  <si>
    <t>S401</t>
  </si>
  <si>
    <t>MM204</t>
  </si>
  <si>
    <t>S1018</t>
  </si>
  <si>
    <t>M1207</t>
  </si>
  <si>
    <t>EF1411</t>
  </si>
  <si>
    <t>A602</t>
  </si>
  <si>
    <t>S403</t>
  </si>
  <si>
    <t>MM206</t>
  </si>
  <si>
    <t>S1019</t>
  </si>
  <si>
    <t>EF1412</t>
  </si>
  <si>
    <t>A603</t>
  </si>
  <si>
    <t>S406</t>
  </si>
  <si>
    <t>MM207</t>
  </si>
  <si>
    <t>P601</t>
  </si>
  <si>
    <t>S1020</t>
  </si>
  <si>
    <t>EF1608</t>
  </si>
  <si>
    <t>A605</t>
  </si>
  <si>
    <t>S409</t>
  </si>
  <si>
    <t>MM208</t>
  </si>
  <si>
    <t>P602</t>
  </si>
  <si>
    <t>S1022</t>
  </si>
  <si>
    <t>EF1610</t>
  </si>
  <si>
    <t>A801</t>
  </si>
  <si>
    <t>S410</t>
  </si>
  <si>
    <t>MM402</t>
  </si>
  <si>
    <t>P604</t>
  </si>
  <si>
    <t>S1201</t>
  </si>
  <si>
    <t>EF1611</t>
  </si>
  <si>
    <t>A802</t>
  </si>
  <si>
    <t>S411</t>
  </si>
  <si>
    <t>MM403</t>
  </si>
  <si>
    <t>P801</t>
  </si>
  <si>
    <t>S1202</t>
  </si>
  <si>
    <t>EF809</t>
  </si>
  <si>
    <t>A803</t>
  </si>
  <si>
    <t>S412</t>
  </si>
  <si>
    <t>MM404</t>
  </si>
  <si>
    <t>P802</t>
  </si>
  <si>
    <t>S1208</t>
  </si>
  <si>
    <t>EF810</t>
  </si>
  <si>
    <t>A804</t>
  </si>
  <si>
    <t>S415</t>
  </si>
  <si>
    <t>MM405</t>
  </si>
  <si>
    <t>P803</t>
  </si>
  <si>
    <t>S1209A</t>
  </si>
  <si>
    <t>M601</t>
  </si>
  <si>
    <t>EF812</t>
  </si>
  <si>
    <t>A805</t>
  </si>
  <si>
    <t>S416</t>
  </si>
  <si>
    <t>S1209B</t>
  </si>
  <si>
    <t>M603</t>
  </si>
  <si>
    <t>S418</t>
  </si>
  <si>
    <t>S1212</t>
  </si>
  <si>
    <t>M604</t>
  </si>
  <si>
    <t>S420</t>
  </si>
  <si>
    <t>S1214</t>
  </si>
  <si>
    <t>M605</t>
  </si>
  <si>
    <t>S1216</t>
  </si>
  <si>
    <t>M805</t>
  </si>
  <si>
    <t>S1219</t>
  </si>
  <si>
    <t>M807</t>
  </si>
  <si>
    <t>S1220</t>
  </si>
  <si>
    <t>MM1001</t>
  </si>
  <si>
    <t>S1222</t>
  </si>
  <si>
    <t>MM1005</t>
  </si>
  <si>
    <t>MM1006</t>
  </si>
  <si>
    <t>MM1202</t>
  </si>
  <si>
    <t>MM1403</t>
  </si>
  <si>
    <t>MM603</t>
  </si>
  <si>
    <t>MM604</t>
  </si>
  <si>
    <t>MM606</t>
  </si>
  <si>
    <t>MM801</t>
  </si>
  <si>
    <t>MM804</t>
  </si>
  <si>
    <t>MM805</t>
  </si>
  <si>
    <t>S601</t>
  </si>
  <si>
    <t>MM806</t>
  </si>
  <si>
    <t>S602</t>
  </si>
  <si>
    <t>S603</t>
  </si>
  <si>
    <t>S604</t>
  </si>
  <si>
    <t>S605</t>
  </si>
  <si>
    <t>S606</t>
  </si>
  <si>
    <t>S613</t>
  </si>
  <si>
    <t>S614</t>
  </si>
  <si>
    <t>S615</t>
  </si>
  <si>
    <t>S618</t>
  </si>
  <si>
    <t>S621</t>
  </si>
  <si>
    <t>S622</t>
  </si>
  <si>
    <t>S803</t>
  </si>
  <si>
    <t>S804</t>
  </si>
  <si>
    <t>S805A</t>
  </si>
  <si>
    <t>S805B</t>
  </si>
  <si>
    <t>S806A</t>
  </si>
  <si>
    <t>S806B</t>
  </si>
  <si>
    <t>S807</t>
  </si>
  <si>
    <t>S809</t>
  </si>
  <si>
    <t>S811</t>
  </si>
  <si>
    <t>S812</t>
  </si>
  <si>
    <t>S813</t>
  </si>
  <si>
    <t>S814</t>
  </si>
  <si>
    <t>S819</t>
  </si>
  <si>
    <t>S821</t>
  </si>
  <si>
    <t>Région</t>
  </si>
  <si>
    <t>Département</t>
  </si>
  <si>
    <t>UNION KOENIGSHOFFEN</t>
  </si>
  <si>
    <t>01067.077</t>
  </si>
  <si>
    <t>ALSACE</t>
  </si>
  <si>
    <t>BAS RHIN</t>
  </si>
  <si>
    <t>KOENIGSHOFFEN</t>
  </si>
  <si>
    <t>01068.039</t>
  </si>
  <si>
    <t>HAUT RHIN</t>
  </si>
  <si>
    <t>01068.054</t>
  </si>
  <si>
    <t>EAST FRANCE TEAMGYM</t>
  </si>
  <si>
    <t>01068.154</t>
  </si>
  <si>
    <t>RIBEAUVILLE</t>
  </si>
  <si>
    <t>L'UNION SPORTIVE TALENCAISE</t>
  </si>
  <si>
    <t>02033.004</t>
  </si>
  <si>
    <t>L'US TALENCE</t>
  </si>
  <si>
    <t>AQUITAINE</t>
  </si>
  <si>
    <t>GIRONDE</t>
  </si>
  <si>
    <t>02033.005</t>
  </si>
  <si>
    <t>02033.006</t>
  </si>
  <si>
    <t>02033.009</t>
  </si>
  <si>
    <t>02033.010</t>
  </si>
  <si>
    <t>02033.012</t>
  </si>
  <si>
    <t>02033.018</t>
  </si>
  <si>
    <t>A.S LE HAILLAN GYM</t>
  </si>
  <si>
    <t>02033.069</t>
  </si>
  <si>
    <t>AS ILLACAISE</t>
  </si>
  <si>
    <t>02033.074</t>
  </si>
  <si>
    <t>CD GYM 33</t>
  </si>
  <si>
    <t>ASSOCIATION SPORTIVE LOS SAUTAPRATS DE COARRAZE NAY</t>
  </si>
  <si>
    <t>02064.123</t>
  </si>
  <si>
    <t>AS LOS SAUTAPRATS COARRAZE NAY</t>
  </si>
  <si>
    <t>PYRENEES ATLANTIQUES</t>
  </si>
  <si>
    <t>NAY</t>
  </si>
  <si>
    <t>03003.024</t>
  </si>
  <si>
    <t>AUVERGNE</t>
  </si>
  <si>
    <t>ALLIER</t>
  </si>
  <si>
    <t>LA FRANCAISE</t>
  </si>
  <si>
    <t>03003.026</t>
  </si>
  <si>
    <t>ILETS SPORTS MONTLUCONNAIS</t>
  </si>
  <si>
    <t>03003.031</t>
  </si>
  <si>
    <t>MONTLUÇON</t>
  </si>
  <si>
    <t>03003.032</t>
  </si>
  <si>
    <t>ESPERANCE ST-GERMANOISE</t>
  </si>
  <si>
    <t>03003.053</t>
  </si>
  <si>
    <t>ST GERMAIN DES FOSSÉS</t>
  </si>
  <si>
    <t>03003.059</t>
  </si>
  <si>
    <t>ENTENTE GYMNIQUE GANNATOISE</t>
  </si>
  <si>
    <t>03003.077</t>
  </si>
  <si>
    <t>E.G. GANNATOISE</t>
  </si>
  <si>
    <t>GANNAT</t>
  </si>
  <si>
    <t>LA JEANNE D ARC</t>
  </si>
  <si>
    <t>03015.033</t>
  </si>
  <si>
    <t>LA JEANNE D'ARC</t>
  </si>
  <si>
    <t>CANTAL</t>
  </si>
  <si>
    <t>03063.002</t>
  </si>
  <si>
    <t>PUY DE DOME</t>
  </si>
  <si>
    <t>03063.009</t>
  </si>
  <si>
    <t>CHAMALIÈRES</t>
  </si>
  <si>
    <t>03063.014</t>
  </si>
  <si>
    <t>UNION SPORTIVE VIC LE COMTE GYMNASTIQUE</t>
  </si>
  <si>
    <t>03063.022</t>
  </si>
  <si>
    <t>U.S. VIC LE COMTE</t>
  </si>
  <si>
    <t>VIC LE COMTE</t>
  </si>
  <si>
    <t>04058.005</t>
  </si>
  <si>
    <t>BOURGOGNE</t>
  </si>
  <si>
    <t>NIEVRE</t>
  </si>
  <si>
    <t>04058.006</t>
  </si>
  <si>
    <t>E. S. L. GYMNASTIQUE</t>
  </si>
  <si>
    <t>04071.021</t>
  </si>
  <si>
    <t>SAONE ET LOIRE</t>
  </si>
  <si>
    <t>05029.086</t>
  </si>
  <si>
    <t>BRETAGNE</t>
  </si>
  <si>
    <t>FINISTERE</t>
  </si>
  <si>
    <t>CERCLE PAUL BERT</t>
  </si>
  <si>
    <t>05035.009</t>
  </si>
  <si>
    <t>ILLE ET VILAINE</t>
  </si>
  <si>
    <t>05056.160</t>
  </si>
  <si>
    <t>MORBIHAN</t>
  </si>
  <si>
    <t>06051.020</t>
  </si>
  <si>
    <t>CHAMPAGNE-ARDENNE</t>
  </si>
  <si>
    <t>MARNE</t>
  </si>
  <si>
    <t>06052.025</t>
  </si>
  <si>
    <t>HAUTE MARNE</t>
  </si>
  <si>
    <t>06052.055</t>
  </si>
  <si>
    <t>08001.021</t>
  </si>
  <si>
    <t>ALJF Ambérieu</t>
  </si>
  <si>
    <t>RHONE ALPES</t>
  </si>
  <si>
    <t>AIN</t>
  </si>
  <si>
    <t>LES ENFANTS DU DEVOIR</t>
  </si>
  <si>
    <t>08001.024</t>
  </si>
  <si>
    <t>OYONNAX</t>
  </si>
  <si>
    <t>08001.062</t>
  </si>
  <si>
    <t>AVENIR GESSIEN</t>
  </si>
  <si>
    <t>LA SEREINE DE MONTLUEL</t>
  </si>
  <si>
    <t>08001.063</t>
  </si>
  <si>
    <t>SM</t>
  </si>
  <si>
    <t>MONTLUEL</t>
  </si>
  <si>
    <t>ECOLE GYMNIQUE DE JASSANS</t>
  </si>
  <si>
    <t>08001.092</t>
  </si>
  <si>
    <t>E.G.J.</t>
  </si>
  <si>
    <t>JASSANS RIOTTIER</t>
  </si>
  <si>
    <t>LA SEREINE DE ST ANDRE DE CORCY</t>
  </si>
  <si>
    <t>08001.159</t>
  </si>
  <si>
    <t>SSAC</t>
  </si>
  <si>
    <t>ST ANDRE DE CORCY</t>
  </si>
  <si>
    <t>UNION SPORTIVE AUBENAS</t>
  </si>
  <si>
    <t>08007.032</t>
  </si>
  <si>
    <t>US AUBENAS</t>
  </si>
  <si>
    <t>ARDECHE</t>
  </si>
  <si>
    <t>AUBENAS</t>
  </si>
  <si>
    <t>AVENIR DE ROMANS</t>
  </si>
  <si>
    <t>08026.003</t>
  </si>
  <si>
    <t>A ROMANS</t>
  </si>
  <si>
    <t>DROME</t>
  </si>
  <si>
    <t>ROMANS</t>
  </si>
  <si>
    <t>08026.004</t>
  </si>
  <si>
    <t>GMSV</t>
  </si>
  <si>
    <t>UNION SPORTIVE CRESTOISE</t>
  </si>
  <si>
    <t>08026.005</t>
  </si>
  <si>
    <t>UNION SPORTIVE</t>
  </si>
  <si>
    <t>CREST</t>
  </si>
  <si>
    <t>ENTENTE GYMNIQUE PIERRELATTE</t>
  </si>
  <si>
    <t>08026.006</t>
  </si>
  <si>
    <t>EGP</t>
  </si>
  <si>
    <t>PIERRELATTE</t>
  </si>
  <si>
    <t>AVANT GARDE TAIN TOURNON</t>
  </si>
  <si>
    <t>08026.008</t>
  </si>
  <si>
    <t>AGTT</t>
  </si>
  <si>
    <t>TAIN TOURNON</t>
  </si>
  <si>
    <t>GROUPE OMNISPORT LORIOL</t>
  </si>
  <si>
    <t>08026.036</t>
  </si>
  <si>
    <t>GOL</t>
  </si>
  <si>
    <t>LORIOL</t>
  </si>
  <si>
    <t>08026.043</t>
  </si>
  <si>
    <t>UGSP PORTES LES VALENCE</t>
  </si>
  <si>
    <t>08038.013</t>
  </si>
  <si>
    <t>ISERE</t>
  </si>
  <si>
    <t>AMICALE LAIQUE JEUNES FILLES DE ROANNE</t>
  </si>
  <si>
    <t>08042.014</t>
  </si>
  <si>
    <t>AMICALE LAIQUE JEUNES FILLES</t>
  </si>
  <si>
    <t>LOIRE</t>
  </si>
  <si>
    <t>ROANNE</t>
  </si>
  <si>
    <t>08042.025</t>
  </si>
  <si>
    <t>IS</t>
  </si>
  <si>
    <t>ST ETIENNE</t>
  </si>
  <si>
    <t>08069.051</t>
  </si>
  <si>
    <t>RHONE</t>
  </si>
  <si>
    <t>08069.091</t>
  </si>
  <si>
    <t>08073.037</t>
  </si>
  <si>
    <t>SAVOIE</t>
  </si>
  <si>
    <t>AVANT GARDE ALBERTVILLE</t>
  </si>
  <si>
    <t>08073.042</t>
  </si>
  <si>
    <t>AG ALBERTVILLE</t>
  </si>
  <si>
    <t>ALBERTVILLE</t>
  </si>
  <si>
    <t>08074.041</t>
  </si>
  <si>
    <t>HAUTE SAVOIE</t>
  </si>
  <si>
    <t>09059.098</t>
  </si>
  <si>
    <t>OGS</t>
  </si>
  <si>
    <t>NORD PAS DE CALAIS</t>
  </si>
  <si>
    <t>NORD</t>
  </si>
  <si>
    <t>09059.254</t>
  </si>
  <si>
    <t>ATG</t>
  </si>
  <si>
    <t>LA FRATERNELLE D'OUTREAU</t>
  </si>
  <si>
    <t>09062.155</t>
  </si>
  <si>
    <t>FRATERNELLE OUTREAU</t>
  </si>
  <si>
    <t>PAS DE CALAIS</t>
  </si>
  <si>
    <t>OUTREAU</t>
  </si>
  <si>
    <t>INDEPENDANTE COMTOISE BESANCON</t>
  </si>
  <si>
    <t>10025.008</t>
  </si>
  <si>
    <t>I.C BESANCON</t>
  </si>
  <si>
    <t>FRANCHE COMTE</t>
  </si>
  <si>
    <t>DOUBS</t>
  </si>
  <si>
    <t>10025.014</t>
  </si>
  <si>
    <t>LA LEGERE MELINOISE</t>
  </si>
  <si>
    <t>10070.026</t>
  </si>
  <si>
    <t>LEGERE MELINOISE ECHENOZ LA M.</t>
  </si>
  <si>
    <t>HAUTE SAONE</t>
  </si>
  <si>
    <t>ECHENOZ LA MELINE</t>
  </si>
  <si>
    <t>VAUDOISE HERICOURT</t>
  </si>
  <si>
    <t>10070.052</t>
  </si>
  <si>
    <t>AVANT GARDE de la MOTTE GYM</t>
  </si>
  <si>
    <t>10070.055</t>
  </si>
  <si>
    <t>AGM GYM</t>
  </si>
  <si>
    <t>11011.002</t>
  </si>
  <si>
    <t>LANGUEDOC ROUSSILLON</t>
  </si>
  <si>
    <t>AUDE</t>
  </si>
  <si>
    <t>11011.015</t>
  </si>
  <si>
    <t>11030.042</t>
  </si>
  <si>
    <t>GARD</t>
  </si>
  <si>
    <t>ASSOCIATION SPORTIVE BEZIERS GYMNASTIQUE &amp; SPORTS ACROBATIQUES</t>
  </si>
  <si>
    <t>11034.006</t>
  </si>
  <si>
    <t>A.S.BEZIERS GYM &amp; SPORTS ACROB</t>
  </si>
  <si>
    <t>HERAULT</t>
  </si>
  <si>
    <t>BEZIERS</t>
  </si>
  <si>
    <t>CLUB DE GYMNASTIQUE DE SERIGNAN</t>
  </si>
  <si>
    <t>11034.128</t>
  </si>
  <si>
    <t>ASSOCIATION GYMNIQUE PERPIGNANAISE</t>
  </si>
  <si>
    <t>11066.053</t>
  </si>
  <si>
    <t>A.G.P.PERPIGNAN</t>
  </si>
  <si>
    <t>PYRENEES ORIENTALES</t>
  </si>
  <si>
    <t>PERPIGNAN</t>
  </si>
  <si>
    <t>12054.005</t>
  </si>
  <si>
    <t>LORRAINE</t>
  </si>
  <si>
    <t>MEURTHE ET MOSELLE</t>
  </si>
  <si>
    <t>12054.006</t>
  </si>
  <si>
    <t>AMICALE LAIQUE P.BROSSOLETTE VANDOEUVRE</t>
  </si>
  <si>
    <t>12054.009</t>
  </si>
  <si>
    <t>A.L.B. VANDOEUVRE</t>
  </si>
  <si>
    <t>VANDOEUVRE</t>
  </si>
  <si>
    <t>12057.012</t>
  </si>
  <si>
    <t>MOSELLE</t>
  </si>
  <si>
    <t>12057.053</t>
  </si>
  <si>
    <t>ASSOCIATION GYMNIQUE CREHANGE FAULQUEMONT</t>
  </si>
  <si>
    <t>12057.131</t>
  </si>
  <si>
    <t>A.G.C. FAULQUEMONT</t>
  </si>
  <si>
    <t>FAULQUEMONT</t>
  </si>
  <si>
    <t>12088.026</t>
  </si>
  <si>
    <t>VOSGES</t>
  </si>
  <si>
    <t>12088.047</t>
  </si>
  <si>
    <t>LA JULIANA NOMEXY</t>
  </si>
  <si>
    <t>12088.089</t>
  </si>
  <si>
    <t>NOMEXY</t>
  </si>
  <si>
    <t>12088.092</t>
  </si>
  <si>
    <t>12088.095</t>
  </si>
  <si>
    <t>14076.020</t>
  </si>
  <si>
    <t>HAUTE NORMANDIE</t>
  </si>
  <si>
    <t>SEINE MARITIME</t>
  </si>
  <si>
    <t>LA SOTTEVILLAISE</t>
  </si>
  <si>
    <t>14076.022</t>
  </si>
  <si>
    <t>SOTTEVILLE-LES-ROUEN</t>
  </si>
  <si>
    <t>ASSOCIATION SPORTIVE COURONNAISE de GYMNASTIQUE</t>
  </si>
  <si>
    <t>14076.027</t>
  </si>
  <si>
    <t>A.S.C.GYM</t>
  </si>
  <si>
    <t>14076.067</t>
  </si>
  <si>
    <t>GROUPEMENT GYMNIQUE HAVRE BANLIEUE</t>
  </si>
  <si>
    <t>14076.073</t>
  </si>
  <si>
    <t>G. G. H. B.</t>
  </si>
  <si>
    <t>LE HAVRE</t>
  </si>
  <si>
    <t>MONT SAINT AIGNAN GYMNASTIQUE AUX AGRES</t>
  </si>
  <si>
    <t>14076.165</t>
  </si>
  <si>
    <t>MSAGA</t>
  </si>
  <si>
    <t>MONT SAINT AIGNAN</t>
  </si>
  <si>
    <t>EVASION SPORTIVE ET CULTURELLE PAR L.ANIMATION ET LES LOISIRS GYMNIQUES</t>
  </si>
  <si>
    <t>14076.177</t>
  </si>
  <si>
    <t>15018.003</t>
  </si>
  <si>
    <t>ETOILE ST AMANDOISE</t>
  </si>
  <si>
    <t>CENTRE</t>
  </si>
  <si>
    <t>CHER</t>
  </si>
  <si>
    <t>LA MEHUNOISE VIGILANTE</t>
  </si>
  <si>
    <t>15018.005</t>
  </si>
  <si>
    <t>MEHUN SUR YEVRE</t>
  </si>
  <si>
    <t>GYMNASTIQUE LUNEROISE</t>
  </si>
  <si>
    <t>15018.043</t>
  </si>
  <si>
    <t>LUNERY</t>
  </si>
  <si>
    <t>15028.017</t>
  </si>
  <si>
    <t>EURE ET LOIR</t>
  </si>
  <si>
    <t>15036.004</t>
  </si>
  <si>
    <t>INDRE</t>
  </si>
  <si>
    <t>AMICALE LAIQUE DE CHATEAUROUX</t>
  </si>
  <si>
    <t>15036.050</t>
  </si>
  <si>
    <t>AL CHATEAUROUX</t>
  </si>
  <si>
    <t>CHATEAUROUX</t>
  </si>
  <si>
    <t>UNION SPORTIVE ARGENTONNAISE GYMNASTIQUE</t>
  </si>
  <si>
    <t>15036.096</t>
  </si>
  <si>
    <t>US ARGENTONNAISE GYM</t>
  </si>
  <si>
    <t>REVEIL SPORTIF SAINT CYR SUR LOIRE</t>
  </si>
  <si>
    <t>15037.071</t>
  </si>
  <si>
    <t>REVEIL SPORTIF ST CYR</t>
  </si>
  <si>
    <t>INDRE ET LOIRE</t>
  </si>
  <si>
    <t>SAINT CYR SUR LOIRE</t>
  </si>
  <si>
    <t>15041.063</t>
  </si>
  <si>
    <t>LOIR ET CHER</t>
  </si>
  <si>
    <t>ASSOCIATION SPORTIVE DE LA JEUNESSE ONZAINOISE</t>
  </si>
  <si>
    <t>15041.076</t>
  </si>
  <si>
    <t>ASJO ONZAIN</t>
  </si>
  <si>
    <t>ONZAIN</t>
  </si>
  <si>
    <t>CLUB COMITE REGIONAL DU CENTRE-VAL DE LOIRE DE GYMNASTIQUE</t>
  </si>
  <si>
    <t>15045.000</t>
  </si>
  <si>
    <t>CRCVLG</t>
  </si>
  <si>
    <t>LOIRET</t>
  </si>
  <si>
    <t>15045.038</t>
  </si>
  <si>
    <t>15045.066</t>
  </si>
  <si>
    <t>16060.013</t>
  </si>
  <si>
    <t>PICARDIE</t>
  </si>
  <si>
    <t>OISE</t>
  </si>
  <si>
    <t>16060.037</t>
  </si>
  <si>
    <t>16060.068</t>
  </si>
  <si>
    <t>C G L</t>
  </si>
  <si>
    <t>16060.086</t>
  </si>
  <si>
    <t>CGDH</t>
  </si>
  <si>
    <t>ETOILE SPORTIVE DES CHEMINOTS LONGUEAU AMIENS METROPOLE GYMNASTIQUE</t>
  </si>
  <si>
    <t>16080.009</t>
  </si>
  <si>
    <t>ESCLAM GYM</t>
  </si>
  <si>
    <t>SOMME</t>
  </si>
  <si>
    <t>LONGUEAU AMIENS METROPOLE</t>
  </si>
  <si>
    <t>16080.065</t>
  </si>
  <si>
    <t>18016.003</t>
  </si>
  <si>
    <t>POITOU CHARENTES</t>
  </si>
  <si>
    <t>CHARENTE</t>
  </si>
  <si>
    <t>Association Angérienne d'Activité Gymnique</t>
  </si>
  <si>
    <t>18017.001</t>
  </si>
  <si>
    <t>A3GYM</t>
  </si>
  <si>
    <t>CHARENTE MARITIME</t>
  </si>
  <si>
    <t>ST JEAN D ' ANGELY</t>
  </si>
  <si>
    <t>18017.006</t>
  </si>
  <si>
    <t>UNION SPORTIVE SAINTES CLUB CHEMINOTS GYMNASTIQUE</t>
  </si>
  <si>
    <t>18017.026</t>
  </si>
  <si>
    <t>USSCC GYM</t>
  </si>
  <si>
    <t>SAINTES</t>
  </si>
  <si>
    <t>18017.051</t>
  </si>
  <si>
    <t>18017.059</t>
  </si>
  <si>
    <t>LA TONNACQUOISE GYMNASTIQUE</t>
  </si>
  <si>
    <t>18017.081</t>
  </si>
  <si>
    <t>TONNAY CHARENTE</t>
  </si>
  <si>
    <t>18017.083</t>
  </si>
  <si>
    <t>18079.022</t>
  </si>
  <si>
    <t>AVANT GARDE TERVES</t>
  </si>
  <si>
    <t>DEUX SEVRES</t>
  </si>
  <si>
    <t>18079.024</t>
  </si>
  <si>
    <t>18079.037</t>
  </si>
  <si>
    <t>TRINITAIRES GYMNASTIQUE</t>
  </si>
  <si>
    <t>18079.045</t>
  </si>
  <si>
    <t>MAULEON</t>
  </si>
  <si>
    <t>LA VOLT'AIRE AIRVAULT</t>
  </si>
  <si>
    <t>18079.048</t>
  </si>
  <si>
    <t>VOLT'AIRE AIRVAULT</t>
  </si>
  <si>
    <t>AIRVAULT</t>
  </si>
  <si>
    <t>18079.053</t>
  </si>
  <si>
    <t>GCNA</t>
  </si>
  <si>
    <t>GYMNASTES DE L'EGRAY</t>
  </si>
  <si>
    <t>18079.062</t>
  </si>
  <si>
    <t>GYMNASTES EGRAY</t>
  </si>
  <si>
    <t>GERMOND</t>
  </si>
  <si>
    <t>18079.088</t>
  </si>
  <si>
    <t>18079.090</t>
  </si>
  <si>
    <t>UGN</t>
  </si>
  <si>
    <t>18086.009</t>
  </si>
  <si>
    <t>CSAD - C GYM</t>
  </si>
  <si>
    <t>CERCLE D EDUCATION PHYSIQUE GYM POITIERS</t>
  </si>
  <si>
    <t>18086.017</t>
  </si>
  <si>
    <t>18086.031</t>
  </si>
  <si>
    <t>CGSTJA</t>
  </si>
  <si>
    <t>ASSOCIATION GYMNIQUE LOUDUNAISE</t>
  </si>
  <si>
    <t>18086.034</t>
  </si>
  <si>
    <t>AG LOUDUNAISE</t>
  </si>
  <si>
    <t>18086.036</t>
  </si>
  <si>
    <t>SPG</t>
  </si>
  <si>
    <t>18086.068</t>
  </si>
  <si>
    <t>ECM</t>
  </si>
  <si>
    <t>NOUVEL'R GYM LENCLOITRE</t>
  </si>
  <si>
    <t>18086.077</t>
  </si>
  <si>
    <t>CGL</t>
  </si>
  <si>
    <t>LENCLOITRE</t>
  </si>
  <si>
    <t>18086.084</t>
  </si>
  <si>
    <t>RaG</t>
  </si>
  <si>
    <t>VIENNE GYM</t>
  </si>
  <si>
    <t>18086.089</t>
  </si>
  <si>
    <t>19013.001</t>
  </si>
  <si>
    <t>PROVENCE ALPES COTE D AZUR</t>
  </si>
  <si>
    <t>BOUCHES DU RHONE</t>
  </si>
  <si>
    <t>GYMNASTIQUE CLUB MIRAMAS</t>
  </si>
  <si>
    <t>19013.052</t>
  </si>
  <si>
    <t>G.C. MIRAMAS</t>
  </si>
  <si>
    <t>MIRAMAS</t>
  </si>
  <si>
    <t>ENTENTE NOTRE DAME DU MONT</t>
  </si>
  <si>
    <t>19013.097</t>
  </si>
  <si>
    <t>GYMNASTIQUE DU PAYS D'AIX EN PROVENCE</t>
  </si>
  <si>
    <t>19013.166</t>
  </si>
  <si>
    <t>GPA</t>
  </si>
  <si>
    <t>AIX EN PROVENCE</t>
  </si>
  <si>
    <t>CLUB GYMNIQUE SAINT MAXIMINOIS</t>
  </si>
  <si>
    <t>19083.024</t>
  </si>
  <si>
    <t>C.G.S.M</t>
  </si>
  <si>
    <t>VAR</t>
  </si>
  <si>
    <t>ST MAXIMIN LA STE BAUME</t>
  </si>
  <si>
    <t>19083.031</t>
  </si>
  <si>
    <t>19083.088</t>
  </si>
  <si>
    <t>ASSOCIATION LES PITCHOUNS DE CARCES</t>
  </si>
  <si>
    <t>19083.101</t>
  </si>
  <si>
    <t>Les Pitchouns</t>
  </si>
  <si>
    <t>ACRO TRAMP SAINT MAXIMIN SEILLONS</t>
  </si>
  <si>
    <t>19083.110</t>
  </si>
  <si>
    <t>ATSM</t>
  </si>
  <si>
    <t>SAINT MAXIMIN LA SAINTE BAUME - SEILLONS</t>
  </si>
  <si>
    <t>19084.064</t>
  </si>
  <si>
    <t>C.L.G</t>
  </si>
  <si>
    <t>VAUCLUSE</t>
  </si>
  <si>
    <t>20009.010</t>
  </si>
  <si>
    <t>MIDI PYRENEES</t>
  </si>
  <si>
    <t>ARIEGE</t>
  </si>
  <si>
    <t>COQUELICOT TOULOUSE GYM</t>
  </si>
  <si>
    <t>20031.012</t>
  </si>
  <si>
    <t>C. T. GYM</t>
  </si>
  <si>
    <t>HAUTE GARONNE</t>
  </si>
  <si>
    <t>20031.035</t>
  </si>
  <si>
    <t>E.G.COLOMIERS</t>
  </si>
  <si>
    <t>ELAN GYMNIQUE</t>
  </si>
  <si>
    <t>20031.049</t>
  </si>
  <si>
    <t>PORTET GYM</t>
  </si>
  <si>
    <t>20031.099</t>
  </si>
  <si>
    <t>PORTET SUR GARONNE</t>
  </si>
  <si>
    <t>Association Sportive Fleurance Gym</t>
  </si>
  <si>
    <t>20032.084</t>
  </si>
  <si>
    <t>AS Fleurance Gym</t>
  </si>
  <si>
    <t>GERS</t>
  </si>
  <si>
    <t>20065.023</t>
  </si>
  <si>
    <t>HAUTES PYRENEES</t>
  </si>
  <si>
    <t>20081.003</t>
  </si>
  <si>
    <t>TARN</t>
  </si>
  <si>
    <t>LA NANTAISE</t>
  </si>
  <si>
    <t>21044.012</t>
  </si>
  <si>
    <t>PAYS DE LA LOIRE</t>
  </si>
  <si>
    <t>LOIRE ATLANTIQUE</t>
  </si>
  <si>
    <t>NANTES</t>
  </si>
  <si>
    <t>21049.077</t>
  </si>
  <si>
    <t>MAINE ET LOIRE</t>
  </si>
  <si>
    <t>21049.082</t>
  </si>
  <si>
    <t>21049.102</t>
  </si>
  <si>
    <t>21053.073</t>
  </si>
  <si>
    <t>MAYENNE</t>
  </si>
  <si>
    <t>21072.011</t>
  </si>
  <si>
    <t>SARTHE</t>
  </si>
  <si>
    <t>21072.041</t>
  </si>
  <si>
    <t>21072.054</t>
  </si>
  <si>
    <t>21085.013</t>
  </si>
  <si>
    <t>VENDEE</t>
  </si>
  <si>
    <t>21085.018</t>
  </si>
  <si>
    <t>21085.048</t>
  </si>
  <si>
    <t>GYMNASTIQUE CLUB LA ROCHE SUR YON</t>
  </si>
  <si>
    <t>21085.099</t>
  </si>
  <si>
    <t>G C R Y</t>
  </si>
  <si>
    <t>LA CELLE SAINT CLOUD GYM</t>
  </si>
  <si>
    <t>23078.003</t>
  </si>
  <si>
    <t>LA CELLE ST CLOUD-LCSCG</t>
  </si>
  <si>
    <t>ILE DE FRANCE OUEST</t>
  </si>
  <si>
    <t>YVELINES</t>
  </si>
  <si>
    <t>LA CELLE SAINT CLOUD</t>
  </si>
  <si>
    <t>23091.104</t>
  </si>
  <si>
    <t>ESSONNE</t>
  </si>
  <si>
    <t>ENTENTE GYMNIQUE ETAMPES</t>
  </si>
  <si>
    <t>23091.105</t>
  </si>
  <si>
    <t>ETAMPES-EGE</t>
  </si>
  <si>
    <t>SPORTING CLUB DE LIMOURS GYMNASTIQUE</t>
  </si>
  <si>
    <t>23091.107</t>
  </si>
  <si>
    <t>LIMOURS-SCLG</t>
  </si>
  <si>
    <t>LIMOURS</t>
  </si>
  <si>
    <t>23091.110</t>
  </si>
  <si>
    <t>ASSOCIATION GYMNIQUE BREUILLETOISE</t>
  </si>
  <si>
    <t>23091.135</t>
  </si>
  <si>
    <t>BREUILLET-AGB</t>
  </si>
  <si>
    <t>23091.152</t>
  </si>
  <si>
    <t>DRAVEIL TEAM TUMBLING - GYMNASTIQUE</t>
  </si>
  <si>
    <t>23091.183</t>
  </si>
  <si>
    <t>DRAVEIL-DTTG</t>
  </si>
  <si>
    <t>DRAVEIL</t>
  </si>
  <si>
    <t>UNION SPORTIVE MUNICIPALE MALAKOFF</t>
  </si>
  <si>
    <t>23092.209</t>
  </si>
  <si>
    <t>MALAKOFF-USMM</t>
  </si>
  <si>
    <t>HAUTS DE SEINE</t>
  </si>
  <si>
    <t>MALAKOFF</t>
  </si>
  <si>
    <t>ALBONAISE GYMNASTIQUE</t>
  </si>
  <si>
    <t>23095.301</t>
  </si>
  <si>
    <t>FRANCONVILLE-AG</t>
  </si>
  <si>
    <t>VAL D'OISE</t>
  </si>
  <si>
    <t>23095.303</t>
  </si>
  <si>
    <t>LES ECUREUILS DE SAINT PRIX</t>
  </si>
  <si>
    <t>23095.330</t>
  </si>
  <si>
    <t>ST PRIX-ESP</t>
  </si>
  <si>
    <t>SAINT PRIX</t>
  </si>
  <si>
    <t>EN AVANT ! DE PARIS</t>
  </si>
  <si>
    <t>24075.004</t>
  </si>
  <si>
    <t>EN AVANT DE PARIS</t>
  </si>
  <si>
    <t>ILE DE FRANCE MARNE</t>
  </si>
  <si>
    <t>MEAUX GYMNASTIQUE</t>
  </si>
  <si>
    <t>24077.110</t>
  </si>
  <si>
    <t>SEINE ET MARNE</t>
  </si>
  <si>
    <t>MEAUX</t>
  </si>
  <si>
    <t>CLUB ATHLETIQUE COMBS LA VILLE GYMNASTIQUE</t>
  </si>
  <si>
    <t>24077.128</t>
  </si>
  <si>
    <t>CA COMBS LA VILLE GYM</t>
  </si>
  <si>
    <t>COMBS LA VILLE</t>
  </si>
  <si>
    <t>24077.130</t>
  </si>
  <si>
    <t>AG CESSON VERT ST D.</t>
  </si>
  <si>
    <t>ESPOIR GYMNIQUE DE BRIE COMTE ROBERT</t>
  </si>
  <si>
    <t>24077.178</t>
  </si>
  <si>
    <t>EG BRIE COMTE ROBERT</t>
  </si>
  <si>
    <t>BRIE COMTE ROBERT</t>
  </si>
  <si>
    <t>LES AMIS GYMNASTES D'AULNAY /BOIS</t>
  </si>
  <si>
    <t>24093.331</t>
  </si>
  <si>
    <t>AG AULNAY /BOIS</t>
  </si>
  <si>
    <t>SEINE SAINT DENIS</t>
  </si>
  <si>
    <t>AULNAY SOUS BOIS</t>
  </si>
  <si>
    <t>24093.341</t>
  </si>
  <si>
    <t>CG NEUILLY/MARNE</t>
  </si>
  <si>
    <t>STADE OLYMPIQUE DE ROSNY SOUS BOIS</t>
  </si>
  <si>
    <t>24093.346</t>
  </si>
  <si>
    <t>SO ROSNY SOUS BOIS</t>
  </si>
  <si>
    <t>ROSNY SOUS BOIS</t>
  </si>
  <si>
    <t>ESPERANCE DE FONTENAY SOUS BOIS</t>
  </si>
  <si>
    <t>24094.564</t>
  </si>
  <si>
    <t>ESPERANCE FONTENAY</t>
  </si>
  <si>
    <t>VAL DE MARNE</t>
  </si>
  <si>
    <t>FONTENAY SOUS BOIS</t>
  </si>
  <si>
    <t>CLUB SPORTIF ET ATHLETIQUE DU KREMLIN BICETRE</t>
  </si>
  <si>
    <t>24094.567</t>
  </si>
  <si>
    <t>CSA KREMLIN-BICETRE</t>
  </si>
  <si>
    <t>LE KREMLIN BICETRE</t>
  </si>
  <si>
    <t>24094.584</t>
  </si>
  <si>
    <t>GC LE PERREUX</t>
  </si>
  <si>
    <t>25020.022</t>
  </si>
  <si>
    <t>CORSE</t>
  </si>
  <si>
    <t>FLAMBOYANT GYM CLUB</t>
  </si>
  <si>
    <t>27990.002</t>
  </si>
  <si>
    <t>NOUVELLE CALEDONIE</t>
  </si>
  <si>
    <t>NOUMEA</t>
  </si>
  <si>
    <t>LICENCES INDIVIDUELLES FFG</t>
  </si>
  <si>
    <t>FFG</t>
  </si>
  <si>
    <t>LICENCE INDIVIDUELLE FFG</t>
  </si>
  <si>
    <t>FédéralA</t>
  </si>
  <si>
    <t>Finale C</t>
  </si>
  <si>
    <t>Junior</t>
  </si>
  <si>
    <t>FédéralB</t>
  </si>
  <si>
    <t>Adulte</t>
  </si>
  <si>
    <t>Finale B</t>
  </si>
  <si>
    <t>Senior</t>
  </si>
  <si>
    <t>FédéralC</t>
  </si>
  <si>
    <t>NationalA</t>
  </si>
  <si>
    <t>NationalB</t>
  </si>
  <si>
    <t>NationalC</t>
  </si>
  <si>
    <t>Europe</t>
  </si>
  <si>
    <t>Féminine</t>
  </si>
  <si>
    <t>Adultes</t>
  </si>
  <si>
    <t>Unique</t>
  </si>
  <si>
    <t>Junior </t>
  </si>
  <si>
    <t>Mix/Masc</t>
  </si>
  <si>
    <t>Senior Féminine</t>
  </si>
  <si>
    <t>Masc/Mix</t>
  </si>
  <si>
    <t>Finale D</t>
  </si>
  <si>
    <t>7 - 9 ans</t>
  </si>
  <si>
    <t>Fem</t>
  </si>
  <si>
    <t>Senior Masculine</t>
  </si>
  <si>
    <t>Senior Mixte</t>
  </si>
  <si>
    <t>Junior Féminine</t>
  </si>
  <si>
    <t>Junior Masculine</t>
  </si>
  <si>
    <t>Junior Mixte</t>
  </si>
  <si>
    <t>Masculine</t>
  </si>
  <si>
    <t>Catégorie</t>
  </si>
  <si>
    <t>Découverte</t>
  </si>
  <si>
    <t>Evolution</t>
  </si>
  <si>
    <t>Détente</t>
  </si>
  <si>
    <t>Passion</t>
  </si>
  <si>
    <t>pour activer les macros :</t>
  </si>
  <si>
    <t>en résumé : menu Excel -&gt;</t>
  </si>
  <si>
    <t>Outils &gt; Macros &gt; Sécurité &gt; cocher niveau sécurité moyen</t>
  </si>
  <si>
    <t>en images:</t>
  </si>
  <si>
    <r>
      <t>(3)</t>
    </r>
    <r>
      <rPr>
        <sz val="12"/>
        <rFont val="Times New Roman"/>
        <family val="1"/>
      </rPr>
      <t xml:space="preserve"> </t>
    </r>
    <r>
      <rPr>
        <b/>
        <sz val="13.5"/>
        <rFont val="Times New Roman"/>
        <family val="1"/>
      </rPr>
      <t>important : fermer le fichier, puis l'ouvrir à nouveau et cliquer "Activer les Macros" à la question suivante</t>
    </r>
  </si>
  <si>
    <t>= mise en garde de Microsoft à ne pas négliger :</t>
  </si>
  <si>
    <t xml:space="preserve">Les macros peuvent contenir des virus. Il est généralement plus prudent de les désactiver. Toutefois, si elles proviennent d'une source sûre, le fait de les désactiver vous empêchera d'avoir accès à toutes les fonctionnalités. </t>
  </si>
  <si>
    <t>les macros sont activées !</t>
  </si>
  <si>
    <t xml:space="preserve">fermer le fichier, puis l'ouvrir à nouveau </t>
  </si>
  <si>
    <t>FEUILLES DE DIFF - MODE D'EMPLOI</t>
  </si>
  <si>
    <t>V1.0</t>
  </si>
  <si>
    <t xml:space="preserve">Cet onglet permet de vous expliquer chaque étape de cet outil. </t>
  </si>
  <si>
    <t>Comment activer les macros</t>
  </si>
  <si>
    <t>Allez sur les onglets en fonction de votre version, ou regardez sur internet</t>
  </si>
  <si>
    <t>Explication des onglets</t>
  </si>
  <si>
    <t>Utilisation de MAV</t>
  </si>
  <si>
    <t>N'enregistrez pas le fichier au format par défaut, forcez le au format excel (.xlsm per ex)</t>
  </si>
  <si>
    <r>
      <t xml:space="preserve">Un problème  : </t>
    </r>
    <r>
      <rPr>
        <sz val="16"/>
        <color indexed="9"/>
        <rFont val="Arial"/>
        <family val="2"/>
      </rPr>
      <t>responsablejugeteamgym@ffgym.fr</t>
    </r>
  </si>
  <si>
    <t>Une adresse de support a été créée afin de vous permettre d'envoyer les problèmes que vous rencontrerez:</t>
  </si>
  <si>
    <r>
      <t xml:space="preserve">Si vous rencontrez un problème envoyez un mail à cette adresse, en </t>
    </r>
    <r>
      <rPr>
        <b/>
        <sz val="14"/>
        <color indexed="56"/>
        <rFont val="Times New Roman"/>
        <family val="1"/>
      </rPr>
      <t>expliquant</t>
    </r>
    <r>
      <rPr>
        <sz val="14"/>
        <color indexed="56"/>
        <rFont val="Times New Roman"/>
        <family val="1"/>
      </rPr>
      <t xml:space="preserve"> </t>
    </r>
    <r>
      <rPr>
        <sz val="12"/>
        <color indexed="56"/>
        <rFont val="Times New Roman"/>
        <family val="1"/>
      </rPr>
      <t xml:space="preserve">le problème que vous rencontrez, la </t>
    </r>
    <r>
      <rPr>
        <b/>
        <sz val="12"/>
        <color indexed="56"/>
        <rFont val="Times New Roman"/>
        <family val="1"/>
      </rPr>
      <t>saisie</t>
    </r>
    <r>
      <rPr>
        <sz val="12"/>
        <color indexed="56"/>
        <rFont val="Times New Roman"/>
        <family val="1"/>
      </rPr>
      <t xml:space="preserve"> et les </t>
    </r>
    <r>
      <rPr>
        <b/>
        <sz val="12"/>
        <color indexed="56"/>
        <rFont val="Times New Roman"/>
        <family val="1"/>
      </rPr>
      <t>actions</t>
    </r>
    <r>
      <rPr>
        <sz val="12"/>
        <color indexed="56"/>
        <rFont val="Times New Roman"/>
        <family val="1"/>
      </rPr>
      <t xml:space="preserve"> que vous avez </t>
    </r>
    <r>
      <rPr>
        <sz val="14"/>
        <color indexed="56"/>
        <rFont val="Times New Roman"/>
        <family val="1"/>
      </rPr>
      <t xml:space="preserve">effectuées. </t>
    </r>
  </si>
  <si>
    <r>
      <t xml:space="preserve">Vous pouvez </t>
    </r>
    <r>
      <rPr>
        <b/>
        <sz val="14"/>
        <color indexed="56"/>
        <rFont val="Times New Roman"/>
        <family val="1"/>
      </rPr>
      <t>joindre aussi le fichier</t>
    </r>
    <r>
      <rPr>
        <sz val="14"/>
        <color indexed="56"/>
        <rFont val="Times New Roman"/>
        <family val="1"/>
      </rPr>
      <t xml:space="preserve"> </t>
    </r>
    <r>
      <rPr>
        <sz val="12"/>
        <color indexed="56"/>
        <rFont val="Times New Roman"/>
        <family val="1"/>
      </rPr>
      <t>qui pose problème</t>
    </r>
    <r>
      <rPr>
        <sz val="14"/>
        <color indexed="56"/>
        <rFont val="Times New Roman"/>
        <family val="1"/>
      </rPr>
      <t xml:space="preserve"> </t>
    </r>
    <r>
      <rPr>
        <sz val="12"/>
        <color indexed="56"/>
        <rFont val="Times New Roman"/>
        <family val="1"/>
      </rPr>
      <t>en</t>
    </r>
    <r>
      <rPr>
        <sz val="14"/>
        <color indexed="56"/>
        <rFont val="Times New Roman"/>
        <family val="1"/>
      </rPr>
      <t xml:space="preserve"> </t>
    </r>
    <r>
      <rPr>
        <b/>
        <sz val="14"/>
        <color indexed="56"/>
        <rFont val="Times New Roman"/>
        <family val="1"/>
      </rPr>
      <t xml:space="preserve">précisant la version excel </t>
    </r>
    <r>
      <rPr>
        <sz val="12"/>
        <color indexed="56"/>
        <rFont val="Times New Roman"/>
        <family val="1"/>
      </rPr>
      <t>que vous utilisez.</t>
    </r>
  </si>
  <si>
    <t>Plus vous serez explicite dans la description du problème, plus nous serons à même de vous aider.</t>
  </si>
  <si>
    <t xml:space="preserve">Ajout modif pour Fed C </t>
  </si>
  <si>
    <t xml:space="preserve">Si vous voyez le message suivant : </t>
  </si>
  <si>
    <t xml:space="preserve">Vous pouvez cliquer sur le lien pour plus d'explication : </t>
  </si>
  <si>
    <t xml:space="preserve">Actions à effectuer sur chaque ordiniateur </t>
  </si>
  <si>
    <t>1 - Copiez toutes vos feuilles pour la compétition dans un répertoire ( qui lui-même peut contenir d'autres répertoires) :</t>
  </si>
  <si>
    <t>2 - Suivre la procédure suivante :</t>
  </si>
  <si>
    <t>Fiche d'engagement Compétition TeamGym - SAISON 2025 - 2026 - V1.0 FEDC</t>
  </si>
  <si>
    <t>ENGAGEMENT EN LIGNE</t>
  </si>
  <si>
    <t>Remplir une feuille par équipe de compétition et remplissez toutes les cases.</t>
  </si>
  <si>
    <t>Les cases grises sont des listes déroulantes.</t>
  </si>
  <si>
    <t>Les cases bleues sont des zones de texte à compléter</t>
  </si>
  <si>
    <t>Les cases roses sont remplies automatiquement</t>
  </si>
  <si>
    <t>Help</t>
  </si>
  <si>
    <t>responsablejugeteamgym@ffgym.fr</t>
  </si>
  <si>
    <t>Catégories:</t>
  </si>
  <si>
    <t>Finale:</t>
  </si>
  <si>
    <t>FinaleA</t>
  </si>
  <si>
    <t>Section:</t>
  </si>
  <si>
    <t>Equipe numéro :</t>
  </si>
  <si>
    <t>Nom de l'association :</t>
  </si>
  <si>
    <t>Code Informatique:</t>
  </si>
  <si>
    <t>Ville :</t>
  </si>
  <si>
    <t>Abbréviation de l'association</t>
  </si>
  <si>
    <t>Difficulté</t>
  </si>
  <si>
    <t>Nat A</t>
  </si>
  <si>
    <t>Nat B</t>
  </si>
  <si>
    <t>Nat C</t>
  </si>
  <si>
    <t>Fed A/C</t>
  </si>
  <si>
    <t>Fed B</t>
  </si>
  <si>
    <t>Case option pour les series avant arriere</t>
  </si>
  <si>
    <t>Saut pose de pieds + saut droit</t>
  </si>
  <si>
    <t>Roue/Rondade</t>
  </si>
  <si>
    <t>0.5</t>
  </si>
  <si>
    <t>Rondade demi -Pétrick</t>
  </si>
  <si>
    <t>0.7</t>
  </si>
  <si>
    <t>1.2</t>
  </si>
  <si>
    <t>Lune</t>
  </si>
  <si>
    <t>1.6</t>
  </si>
  <si>
    <t>Lune vrille</t>
  </si>
  <si>
    <t>1.4</t>
  </si>
  <si>
    <t>Valorisation</t>
  </si>
  <si>
    <t>Tsukahara</t>
  </si>
  <si>
    <t>TOTAL</t>
  </si>
  <si>
    <t>1/2 vrille</t>
  </si>
  <si>
    <t>Lune salto</t>
  </si>
  <si>
    <t>1.8</t>
  </si>
  <si>
    <t>DIFF</t>
  </si>
  <si>
    <t>carpé</t>
  </si>
  <si>
    <t>tendu</t>
  </si>
  <si>
    <t>1.5</t>
  </si>
  <si>
    <t>double</t>
  </si>
  <si>
    <t>Saut écart carpé</t>
  </si>
  <si>
    <r>
      <t>1.3 (</t>
    </r>
    <r>
      <rPr>
        <sz val="9"/>
        <rFont val="Cambria"/>
        <family val="1"/>
      </rPr>
      <t>serré</t>
    </r>
    <r>
      <rPr>
        <sz val="10"/>
        <rFont val="Cambria"/>
        <family val="1"/>
      </rPr>
      <t>)</t>
    </r>
  </si>
  <si>
    <r>
      <t>1.8 (</t>
    </r>
    <r>
      <rPr>
        <sz val="9"/>
        <rFont val="Cambria"/>
        <family val="1"/>
      </rPr>
      <t>serré</t>
    </r>
    <r>
      <rPr>
        <sz val="10"/>
        <rFont val="Cambria"/>
        <family val="1"/>
      </rPr>
      <t>)</t>
    </r>
  </si>
  <si>
    <t>Salto</t>
  </si>
  <si>
    <t xml:space="preserve">Catégorie </t>
  </si>
  <si>
    <t xml:space="preserve">Equipe </t>
  </si>
  <si>
    <t>1er Passage</t>
  </si>
  <si>
    <t>N°</t>
  </si>
  <si>
    <t>Nom du gym</t>
  </si>
  <si>
    <t xml:space="preserve">Moyenne du passage : </t>
  </si>
  <si>
    <t>2ème Passage</t>
  </si>
  <si>
    <t>3ème Passage</t>
  </si>
  <si>
    <t>Difficultés</t>
  </si>
  <si>
    <t>Av</t>
  </si>
  <si>
    <t>0.3</t>
  </si>
  <si>
    <t>Avt 
Arr</t>
  </si>
  <si>
    <t>Arr</t>
  </si>
  <si>
    <t>Avt</t>
  </si>
  <si>
    <t>Saut de mains un pied</t>
  </si>
  <si>
    <t>Flip avant</t>
  </si>
  <si>
    <t>Flip arrière</t>
  </si>
  <si>
    <t>Salto salto</t>
  </si>
  <si>
    <t>Salto en avant</t>
  </si>
  <si>
    <t>salto au départ</t>
  </si>
  <si>
    <t>Salto en arrière</t>
  </si>
  <si>
    <t>Catégorie:</t>
  </si>
  <si>
    <t>Equipe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</si>
</sst>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0" x14ac:knownFonts="1">
    <font>
      <sz val="12"/>
      <name val="Times New Roman"/>
    </font>
    <font>
      <u/>
      <sz val="12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u/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Comic Sans MS"/>
      <family val="4"/>
    </font>
    <font>
      <sz val="12"/>
      <name val="Times New Roman"/>
      <family val="1"/>
    </font>
    <font>
      <b/>
      <strike/>
      <u/>
      <sz val="12"/>
      <color indexed="10"/>
      <name val="Times New Roman"/>
      <family val="1"/>
    </font>
    <font>
      <sz val="12"/>
      <color indexed="10"/>
      <name val="Times New Roman"/>
      <family val="1"/>
    </font>
    <font>
      <sz val="14"/>
      <name val="Times New Roman"/>
      <family val="1"/>
    </font>
    <font>
      <i/>
      <sz val="12"/>
      <name val="Times New Roman"/>
      <family val="1"/>
    </font>
    <font>
      <sz val="8"/>
      <name val="Times New Roman"/>
      <family val="1"/>
    </font>
    <font>
      <b/>
      <sz val="13.5"/>
      <name val="Courier New"/>
      <family val="3"/>
    </font>
    <font>
      <b/>
      <sz val="13.5"/>
      <name val="Times New Roman"/>
      <family val="1"/>
    </font>
    <font>
      <b/>
      <sz val="16"/>
      <name val="Times New Roman"/>
      <family val="1"/>
    </font>
    <font>
      <sz val="10"/>
      <name val="Comic Sans MS"/>
      <family val="4"/>
    </font>
    <font>
      <sz val="12"/>
      <name val="Times New Roman"/>
      <family val="2"/>
    </font>
    <font>
      <sz val="10"/>
      <name val="Cambria"/>
      <family val="1"/>
    </font>
    <font>
      <sz val="12"/>
      <color indexed="56"/>
      <name val="Times New Roman"/>
      <family val="1"/>
    </font>
    <font>
      <sz val="14"/>
      <color indexed="56"/>
      <name val="Times New Roman"/>
      <family val="1"/>
    </font>
    <font>
      <b/>
      <sz val="14"/>
      <color indexed="56"/>
      <name val="Times New Roman"/>
      <family val="1"/>
    </font>
    <font>
      <sz val="16"/>
      <color indexed="9"/>
      <name val="Arial"/>
      <family val="2"/>
    </font>
    <font>
      <b/>
      <sz val="12"/>
      <color indexed="56"/>
      <name val="Times New Roman"/>
      <family val="1"/>
    </font>
    <font>
      <b/>
      <u/>
      <sz val="13"/>
      <name val="Times New Roman"/>
      <family val="1"/>
    </font>
    <font>
      <sz val="11"/>
      <color theme="1"/>
      <name val="Calibri"/>
      <family val="2"/>
      <scheme val="minor"/>
    </font>
    <font>
      <u/>
      <sz val="12"/>
      <color theme="10"/>
      <name val="Times New Roman"/>
      <family val="1"/>
    </font>
    <font>
      <sz val="12"/>
      <color theme="1"/>
      <name val="Times New Roman"/>
      <family val="2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Times New Roman"/>
      <family val="1"/>
    </font>
    <font>
      <sz val="12"/>
      <color theme="0"/>
      <name val="Comic Sans MS"/>
      <family val="4"/>
    </font>
    <font>
      <b/>
      <sz val="14"/>
      <color theme="5"/>
      <name val="Times New Roman"/>
      <family val="1"/>
    </font>
    <font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Cambria"/>
      <family val="1"/>
    </font>
    <font>
      <sz val="10"/>
      <color theme="3"/>
      <name val="Arial"/>
      <family val="2"/>
    </font>
    <font>
      <b/>
      <sz val="10"/>
      <color theme="1"/>
      <name val="Cambria"/>
      <family val="1"/>
    </font>
    <font>
      <sz val="24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rgb="FFFFC000"/>
      <name val="Arial"/>
      <family val="2"/>
    </font>
    <font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indexed="9"/>
      <name val="Calibri"/>
      <family val="2"/>
    </font>
    <font>
      <sz val="11"/>
      <color indexed="8"/>
      <name val="Calibri"/>
      <family val="2"/>
    </font>
    <font>
      <b/>
      <u/>
      <sz val="12"/>
      <color theme="0"/>
      <name val="Times New Roman"/>
      <family val="1"/>
    </font>
    <font>
      <sz val="11"/>
      <name val="Times New Roman"/>
      <family val="1"/>
    </font>
    <font>
      <b/>
      <sz val="12"/>
      <color rgb="FFFF0000"/>
      <name val="Calibri"/>
      <family val="2"/>
    </font>
    <font>
      <sz val="11"/>
      <name val="Cambria"/>
      <family val="1"/>
    </font>
    <font>
      <sz val="12"/>
      <color rgb="FF000000"/>
      <name val="Times New Roman"/>
      <family val="2"/>
    </font>
    <font>
      <sz val="9"/>
      <name val="Cambria"/>
      <family val="1"/>
    </font>
    <font>
      <sz val="12"/>
      <color theme="2"/>
      <name val="Times New Roman"/>
      <family val="1"/>
    </font>
    <font>
      <sz val="12"/>
      <color theme="4" tint="0.79998168889431442"/>
      <name val="Times New Roman"/>
      <family val="1"/>
    </font>
    <font>
      <b/>
      <sz val="12"/>
      <color theme="0"/>
      <name val="Times New Roman"/>
      <family val="1"/>
    </font>
    <font>
      <sz val="11"/>
      <color indexed="8"/>
      <name val="Calibri"/>
      <family val="2"/>
      <scheme val="minor"/>
    </font>
    <font>
      <sz val="12"/>
      <color rgb="FF000000"/>
      <name val="Times New Roman"/>
      <family val="1"/>
    </font>
    <font>
      <sz val="8"/>
      <color rgb="FF000000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7385F"/>
        <bgColor indexed="64"/>
      </patternFill>
    </fill>
    <fill>
      <patternFill patternType="solid">
        <fgColor rgb="FF002060"/>
      </patternFill>
    </fill>
    <fill>
      <patternFill patternType="solid">
        <fgColor rgb="FFFFFFFF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8" fillId="0" borderId="0"/>
    <xf numFmtId="0" fontId="26" fillId="0" borderId="0"/>
    <xf numFmtId="0" fontId="8" fillId="0" borderId="0"/>
    <xf numFmtId="0" fontId="57" fillId="0" borderId="0"/>
  </cellStyleXfs>
  <cellXfs count="259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/>
    <xf numFmtId="0" fontId="30" fillId="0" borderId="5" xfId="0" applyFont="1" applyBorder="1" applyAlignment="1">
      <alignment horizontal="left" vertical="center"/>
    </xf>
    <xf numFmtId="0" fontId="32" fillId="0" borderId="0" xfId="0" applyFont="1" applyAlignment="1">
      <alignment vertical="center"/>
    </xf>
    <xf numFmtId="0" fontId="0" fillId="0" borderId="8" xfId="0" applyBorder="1"/>
    <xf numFmtId="0" fontId="0" fillId="0" borderId="0" xfId="0" applyAlignment="1">
      <alignment vertical="center"/>
    </xf>
    <xf numFmtId="0" fontId="33" fillId="0" borderId="0" xfId="0" applyFont="1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35" fillId="0" borderId="0" xfId="0" applyFont="1"/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30" fillId="0" borderId="20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 vertical="center"/>
    </xf>
    <xf numFmtId="1" fontId="8" fillId="0" borderId="0" xfId="0" applyNumberFormat="1" applyFont="1" applyAlignment="1">
      <alignment horizontal="center" vertical="top" wrapText="1"/>
    </xf>
    <xf numFmtId="0" fontId="36" fillId="0" borderId="0" xfId="0" applyFont="1"/>
    <xf numFmtId="0" fontId="8" fillId="0" borderId="0" xfId="0" applyFont="1" applyAlignment="1">
      <alignment horizontal="center"/>
    </xf>
    <xf numFmtId="0" fontId="0" fillId="4" borderId="9" xfId="0" applyFill="1" applyBorder="1" applyAlignment="1" applyProtection="1">
      <alignment horizontal="center" vertical="center"/>
      <protection locked="0"/>
    </xf>
    <xf numFmtId="0" fontId="37" fillId="5" borderId="22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39" fillId="2" borderId="0" xfId="0" applyFont="1" applyFill="1"/>
    <xf numFmtId="0" fontId="3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3" fillId="2" borderId="0" xfId="0" applyFont="1" applyFill="1"/>
    <xf numFmtId="0" fontId="0" fillId="2" borderId="0" xfId="0" applyFill="1"/>
    <xf numFmtId="0" fontId="8" fillId="2" borderId="0" xfId="0" applyFont="1" applyFill="1" applyAlignment="1">
      <alignment vertical="center"/>
    </xf>
    <xf numFmtId="0" fontId="3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3" xfId="0" applyFont="1" applyFill="1" applyBorder="1" applyAlignment="1" applyProtection="1">
      <alignment vertical="center"/>
      <protection locked="0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40" fillId="2" borderId="16" xfId="0" applyFont="1" applyFill="1" applyBorder="1" applyAlignment="1">
      <alignment horizontal="center" vertical="center" wrapText="1"/>
    </xf>
    <xf numFmtId="0" fontId="40" fillId="2" borderId="17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38" fillId="2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24" xfId="0" applyFill="1" applyBorder="1" applyAlignment="1">
      <alignment horizontal="left" vertical="center"/>
    </xf>
    <xf numFmtId="0" fontId="0" fillId="2" borderId="24" xfId="0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2" borderId="25" xfId="0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/>
    <xf numFmtId="0" fontId="36" fillId="2" borderId="0" xfId="0" applyFont="1" applyFill="1" applyAlignment="1">
      <alignment vertical="center"/>
    </xf>
    <xf numFmtId="0" fontId="4" fillId="2" borderId="13" xfId="0" applyFont="1" applyFill="1" applyBorder="1" applyAlignment="1">
      <alignment vertical="center"/>
    </xf>
    <xf numFmtId="0" fontId="8" fillId="2" borderId="0" xfId="0" applyFont="1" applyFill="1"/>
    <xf numFmtId="0" fontId="19" fillId="8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vertical="center"/>
    </xf>
    <xf numFmtId="0" fontId="33" fillId="2" borderId="0" xfId="0" applyFont="1" applyFill="1" applyAlignment="1">
      <alignment horizontal="center"/>
    </xf>
    <xf numFmtId="0" fontId="25" fillId="2" borderId="0" xfId="0" applyFont="1" applyFill="1" applyAlignment="1">
      <alignment horizontal="right" vertical="center"/>
    </xf>
    <xf numFmtId="0" fontId="29" fillId="0" borderId="0" xfId="4" applyFont="1" applyAlignment="1">
      <alignment horizontal="center" vertical="center" wrapText="1"/>
    </xf>
    <xf numFmtId="0" fontId="26" fillId="0" borderId="0" xfId="4"/>
    <xf numFmtId="0" fontId="26" fillId="0" borderId="0" xfId="4" applyAlignment="1">
      <alignment wrapText="1"/>
    </xf>
    <xf numFmtId="49" fontId="26" fillId="0" borderId="0" xfId="4" applyNumberFormat="1"/>
    <xf numFmtId="1" fontId="8" fillId="0" borderId="0" xfId="0" applyNumberFormat="1" applyFont="1" applyAlignment="1">
      <alignment horizontal="center" vertical="center" wrapText="1"/>
    </xf>
    <xf numFmtId="1" fontId="8" fillId="0" borderId="0" xfId="0" applyNumberFormat="1" applyFont="1" applyAlignment="1">
      <alignment wrapText="1"/>
    </xf>
    <xf numFmtId="1" fontId="8" fillId="0" borderId="0" xfId="0" applyNumberFormat="1" applyFont="1"/>
    <xf numFmtId="0" fontId="46" fillId="10" borderId="0" xfId="0" applyFont="1" applyFill="1" applyAlignment="1">
      <alignment horizontal="center" vertical="center"/>
    </xf>
    <xf numFmtId="0" fontId="47" fillId="11" borderId="1" xfId="0" applyFont="1" applyFill="1" applyBorder="1" applyAlignment="1">
      <alignment vertical="center"/>
    </xf>
    <xf numFmtId="0" fontId="8" fillId="0" borderId="0" xfId="5"/>
    <xf numFmtId="0" fontId="19" fillId="7" borderId="26" xfId="0" applyFont="1" applyFill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 applyProtection="1">
      <alignment vertical="center"/>
      <protection locked="0"/>
    </xf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36" fillId="2" borderId="0" xfId="0" applyFont="1" applyFill="1"/>
    <xf numFmtId="0" fontId="50" fillId="2" borderId="1" xfId="0" applyFont="1" applyFill="1" applyBorder="1" applyAlignment="1">
      <alignment horizontal="center" vertical="center"/>
    </xf>
    <xf numFmtId="0" fontId="0" fillId="0" borderId="5" xfId="0" applyBorder="1"/>
    <xf numFmtId="0" fontId="39" fillId="2" borderId="0" xfId="0" applyFont="1" applyFill="1" applyAlignment="1">
      <alignment horizontal="left"/>
    </xf>
    <xf numFmtId="0" fontId="39" fillId="2" borderId="0" xfId="0" applyFont="1" applyFill="1" applyAlignment="1">
      <alignment horizontal="left" vertical="center" indent="3"/>
    </xf>
    <xf numFmtId="0" fontId="51" fillId="0" borderId="35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left" vertical="center" wrapText="1"/>
    </xf>
    <xf numFmtId="0" fontId="51" fillId="0" borderId="9" xfId="0" applyFont="1" applyBorder="1" applyAlignment="1">
      <alignment horizontal="left" vertical="center" wrapText="1"/>
    </xf>
    <xf numFmtId="0" fontId="47" fillId="11" borderId="1" xfId="0" applyFont="1" applyFill="1" applyBorder="1" applyAlignment="1">
      <alignment vertical="top" wrapText="1"/>
    </xf>
    <xf numFmtId="0" fontId="52" fillId="13" borderId="19" xfId="0" applyFont="1" applyFill="1" applyBorder="1"/>
    <xf numFmtId="0" fontId="52" fillId="13" borderId="2" xfId="0" applyFont="1" applyFill="1" applyBorder="1" applyAlignment="1">
      <alignment horizontal="center"/>
    </xf>
    <xf numFmtId="0" fontId="18" fillId="13" borderId="19" xfId="0" applyFont="1" applyFill="1" applyBorder="1"/>
    <xf numFmtId="0" fontId="18" fillId="13" borderId="20" xfId="0" applyFont="1" applyFill="1" applyBorder="1"/>
    <xf numFmtId="0" fontId="8" fillId="13" borderId="2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34" fillId="2" borderId="0" xfId="0" applyFont="1" applyFill="1" applyAlignment="1">
      <alignment horizontal="left"/>
    </xf>
    <xf numFmtId="0" fontId="1" fillId="2" borderId="0" xfId="0" applyFont="1" applyFill="1"/>
    <xf numFmtId="0" fontId="3" fillId="2" borderId="0" xfId="0" applyFont="1" applyFill="1" applyAlignment="1">
      <alignment horizontal="right"/>
    </xf>
    <xf numFmtId="0" fontId="10" fillId="2" borderId="0" xfId="0" applyFont="1" applyFill="1"/>
    <xf numFmtId="0" fontId="0" fillId="2" borderId="13" xfId="0" applyFill="1" applyBorder="1"/>
    <xf numFmtId="0" fontId="3" fillId="2" borderId="6" xfId="0" applyFont="1" applyFill="1" applyBorder="1"/>
    <xf numFmtId="0" fontId="3" fillId="2" borderId="11" xfId="0" applyFont="1" applyFill="1" applyBorder="1"/>
    <xf numFmtId="0" fontId="3" fillId="2" borderId="14" xfId="0" applyFont="1" applyFill="1" applyBorder="1"/>
    <xf numFmtId="0" fontId="2" fillId="14" borderId="11" xfId="0" applyFont="1" applyFill="1" applyBorder="1" applyAlignment="1" applyProtection="1">
      <alignment horizontal="center"/>
      <protection locked="0"/>
    </xf>
    <xf numFmtId="0" fontId="2" fillId="14" borderId="12" xfId="0" applyFont="1" applyFill="1" applyBorder="1" applyAlignment="1" applyProtection="1">
      <alignment horizontal="center"/>
      <protection locked="0"/>
    </xf>
    <xf numFmtId="0" fontId="2" fillId="14" borderId="14" xfId="0" applyFont="1" applyFill="1" applyBorder="1" applyAlignment="1" applyProtection="1">
      <alignment horizontal="center"/>
      <protection locked="0"/>
    </xf>
    <xf numFmtId="0" fontId="2" fillId="14" borderId="15" xfId="0" applyFont="1" applyFill="1" applyBorder="1" applyAlignment="1" applyProtection="1">
      <alignment horizontal="center"/>
      <protection locked="0"/>
    </xf>
    <xf numFmtId="0" fontId="9" fillId="2" borderId="0" xfId="0" applyFont="1" applyFill="1"/>
    <xf numFmtId="0" fontId="33" fillId="2" borderId="0" xfId="0" applyFont="1" applyFill="1" applyProtection="1">
      <protection locked="0"/>
    </xf>
    <xf numFmtId="0" fontId="33" fillId="2" borderId="0" xfId="0" applyFont="1" applyFill="1" applyAlignment="1" applyProtection="1">
      <alignment vertical="center"/>
      <protection locked="0"/>
    </xf>
    <xf numFmtId="20" fontId="8" fillId="0" borderId="0" xfId="5" applyNumberFormat="1"/>
    <xf numFmtId="0" fontId="54" fillId="2" borderId="0" xfId="0" applyFont="1" applyFill="1" applyAlignment="1">
      <alignment vertical="center"/>
    </xf>
    <xf numFmtId="0" fontId="0" fillId="2" borderId="0" xfId="0" applyFill="1" applyAlignment="1" applyProtection="1">
      <alignment horizontal="center"/>
      <protection locked="0"/>
    </xf>
    <xf numFmtId="0" fontId="40" fillId="2" borderId="1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0" fillId="15" borderId="0" xfId="0" applyFill="1" applyAlignment="1" applyProtection="1">
      <alignment horizontal="center"/>
      <protection locked="0"/>
    </xf>
    <xf numFmtId="0" fontId="3" fillId="15" borderId="0" xfId="0" applyFont="1" applyFill="1" applyProtection="1">
      <protection locked="0"/>
    </xf>
    <xf numFmtId="0" fontId="0" fillId="15" borderId="0" xfId="0" applyFill="1" applyProtection="1">
      <protection locked="0"/>
    </xf>
    <xf numFmtId="0" fontId="2" fillId="15" borderId="18" xfId="0" applyFont="1" applyFill="1" applyBorder="1" applyAlignment="1" applyProtection="1">
      <alignment horizontal="center" vertical="center"/>
      <protection locked="0"/>
    </xf>
    <xf numFmtId="0" fontId="2" fillId="15" borderId="16" xfId="0" applyFont="1" applyFill="1" applyBorder="1" applyAlignment="1" applyProtection="1">
      <alignment vertical="center"/>
      <protection locked="0"/>
    </xf>
    <xf numFmtId="0" fontId="2" fillId="15" borderId="17" xfId="0" applyFont="1" applyFill="1" applyBorder="1" applyAlignment="1" applyProtection="1">
      <alignment horizontal="center" vertical="center"/>
      <protection locked="0"/>
    </xf>
    <xf numFmtId="0" fontId="0" fillId="15" borderId="19" xfId="0" applyFill="1" applyBorder="1" applyAlignment="1" applyProtection="1">
      <alignment horizontal="center" vertical="center"/>
      <protection locked="0"/>
    </xf>
    <xf numFmtId="0" fontId="8" fillId="15" borderId="1" xfId="0" applyFont="1" applyFill="1" applyBorder="1" applyAlignment="1" applyProtection="1">
      <alignment vertical="center"/>
      <protection locked="0"/>
    </xf>
    <xf numFmtId="0" fontId="8" fillId="15" borderId="2" xfId="0" applyFont="1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8" fillId="15" borderId="3" xfId="0" applyFont="1" applyFill="1" applyBorder="1" applyAlignment="1" applyProtection="1">
      <alignment vertical="center"/>
      <protection locked="0"/>
    </xf>
    <xf numFmtId="0" fontId="8" fillId="15" borderId="4" xfId="0" applyFont="1" applyFill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 vertical="center"/>
    </xf>
    <xf numFmtId="0" fontId="0" fillId="15" borderId="0" xfId="0" applyFill="1" applyAlignment="1">
      <alignment vertical="center"/>
    </xf>
    <xf numFmtId="0" fontId="0" fillId="15" borderId="9" xfId="0" applyFill="1" applyBorder="1" applyAlignment="1" applyProtection="1">
      <alignment horizontal="center" vertical="center"/>
      <protection locked="0"/>
    </xf>
    <xf numFmtId="0" fontId="2" fillId="15" borderId="21" xfId="0" applyFont="1" applyFill="1" applyBorder="1" applyAlignment="1" applyProtection="1">
      <alignment vertical="center"/>
      <protection locked="0"/>
    </xf>
    <xf numFmtId="0" fontId="0" fillId="15" borderId="0" xfId="0" applyFill="1" applyAlignment="1">
      <alignment horizontal="center"/>
    </xf>
    <xf numFmtId="0" fontId="3" fillId="15" borderId="0" xfId="0" applyFont="1" applyFill="1"/>
    <xf numFmtId="0" fontId="0" fillId="15" borderId="0" xfId="0" applyFill="1"/>
    <xf numFmtId="0" fontId="2" fillId="15" borderId="1" xfId="0" applyFont="1" applyFill="1" applyBorder="1" applyAlignment="1" applyProtection="1">
      <alignment vertical="center"/>
      <protection locked="0"/>
    </xf>
    <xf numFmtId="0" fontId="2" fillId="15" borderId="0" xfId="0" applyFont="1" applyFill="1" applyAlignment="1">
      <alignment horizontal="right" vertical="center"/>
    </xf>
    <xf numFmtId="0" fontId="48" fillId="15" borderId="0" xfId="0" applyFont="1" applyFill="1"/>
    <xf numFmtId="0" fontId="33" fillId="15" borderId="0" xfId="0" applyFont="1" applyFill="1"/>
    <xf numFmtId="0" fontId="33" fillId="15" borderId="0" xfId="0" applyFont="1" applyFill="1" applyAlignment="1">
      <alignment horizontal="center"/>
    </xf>
    <xf numFmtId="0" fontId="2" fillId="15" borderId="36" xfId="0" applyFont="1" applyFill="1" applyBorder="1" applyAlignment="1" applyProtection="1">
      <alignment horizontal="center" vertical="center"/>
      <protection locked="0"/>
    </xf>
    <xf numFmtId="0" fontId="2" fillId="15" borderId="37" xfId="0" applyFont="1" applyFill="1" applyBorder="1" applyAlignment="1" applyProtection="1">
      <alignment vertical="center"/>
      <protection locked="0"/>
    </xf>
    <xf numFmtId="0" fontId="2" fillId="15" borderId="40" xfId="0" applyFont="1" applyFill="1" applyBorder="1" applyAlignment="1" applyProtection="1">
      <alignment horizontal="center" vertical="center"/>
      <protection locked="0"/>
    </xf>
    <xf numFmtId="0" fontId="0" fillId="15" borderId="18" xfId="0" applyFill="1" applyBorder="1" applyAlignment="1" applyProtection="1">
      <alignment horizontal="center" vertical="center"/>
      <protection locked="0"/>
    </xf>
    <xf numFmtId="0" fontId="8" fillId="15" borderId="16" xfId="0" applyFont="1" applyFill="1" applyBorder="1" applyAlignment="1" applyProtection="1">
      <alignment vertical="center"/>
      <protection locked="0"/>
    </xf>
    <xf numFmtId="0" fontId="8" fillId="15" borderId="17" xfId="0" applyFont="1" applyFill="1" applyBorder="1" applyAlignment="1" applyProtection="1">
      <alignment horizontal="center" vertical="center"/>
      <protection locked="0"/>
    </xf>
    <xf numFmtId="0" fontId="55" fillId="2" borderId="0" xfId="0" applyFont="1" applyFill="1" applyProtection="1">
      <protection locked="0"/>
    </xf>
    <xf numFmtId="0" fontId="55" fillId="2" borderId="0" xfId="0" applyFont="1" applyFill="1" applyAlignment="1" applyProtection="1">
      <alignment vertical="center"/>
      <protection locked="0"/>
    </xf>
    <xf numFmtId="0" fontId="55" fillId="2" borderId="0" xfId="0" applyFont="1" applyFill="1" applyAlignment="1">
      <alignment vertical="center"/>
    </xf>
    <xf numFmtId="0" fontId="2" fillId="2" borderId="0" xfId="5" applyFont="1" applyFill="1"/>
    <xf numFmtId="0" fontId="8" fillId="2" borderId="0" xfId="5" applyFill="1"/>
    <xf numFmtId="0" fontId="27" fillId="2" borderId="0" xfId="1" applyFill="1" applyAlignment="1" applyProtection="1"/>
    <xf numFmtId="0" fontId="0" fillId="2" borderId="41" xfId="0" applyFill="1" applyBorder="1"/>
    <xf numFmtId="0" fontId="47" fillId="11" borderId="24" xfId="0" applyFont="1" applyFill="1" applyBorder="1" applyAlignment="1">
      <alignment vertical="top" wrapText="1"/>
    </xf>
    <xf numFmtId="0" fontId="38" fillId="2" borderId="1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 wrapText="1"/>
    </xf>
    <xf numFmtId="0" fontId="38" fillId="14" borderId="1" xfId="0" applyFont="1" applyFill="1" applyBorder="1" applyAlignment="1">
      <alignment horizontal="center" vertical="center" wrapText="1"/>
    </xf>
    <xf numFmtId="0" fontId="38" fillId="14" borderId="3" xfId="0" applyFont="1" applyFill="1" applyBorder="1" applyAlignment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4" fillId="12" borderId="0" xfId="0" applyFont="1" applyFill="1" applyAlignment="1">
      <alignment horizontal="center"/>
    </xf>
    <xf numFmtId="0" fontId="17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27" fillId="2" borderId="0" xfId="1" applyFill="1" applyBorder="1" applyAlignment="1" applyProtection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8" fillId="14" borderId="0" xfId="0" applyFont="1" applyFill="1" applyAlignment="1" applyProtection="1">
      <alignment horizontal="center" vertical="center" wrapText="1"/>
      <protection locked="0"/>
    </xf>
    <xf numFmtId="0" fontId="32" fillId="0" borderId="10" xfId="0" applyFont="1" applyBorder="1" applyAlignment="1">
      <alignment horizontal="center" vertical="center"/>
    </xf>
    <xf numFmtId="0" fontId="0" fillId="0" borderId="13" xfId="0" applyBorder="1"/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2" borderId="0" xfId="0" applyFont="1" applyFill="1" applyAlignment="1">
      <alignment horizontal="center" vertical="center"/>
    </xf>
    <xf numFmtId="0" fontId="8" fillId="0" borderId="0" xfId="5" applyAlignment="1">
      <alignment horizontal="center"/>
    </xf>
    <xf numFmtId="0" fontId="42" fillId="9" borderId="0" xfId="0" applyFont="1" applyFill="1" applyAlignment="1">
      <alignment horizontal="left"/>
    </xf>
    <xf numFmtId="0" fontId="39" fillId="2" borderId="0" xfId="0" applyFont="1" applyFill="1" applyAlignment="1">
      <alignment horizontal="left"/>
    </xf>
    <xf numFmtId="0" fontId="43" fillId="2" borderId="0" xfId="0" applyFont="1" applyFill="1" applyAlignment="1">
      <alignment horizontal="left"/>
    </xf>
    <xf numFmtId="0" fontId="39" fillId="2" borderId="0" xfId="0" applyFont="1" applyFill="1" applyAlignment="1">
      <alignment horizontal="left" vertical="center"/>
    </xf>
    <xf numFmtId="0" fontId="39" fillId="2" borderId="0" xfId="0" applyFont="1" applyFill="1" applyAlignment="1">
      <alignment horizontal="left" vertical="center" wrapText="1"/>
    </xf>
    <xf numFmtId="0" fontId="39" fillId="2" borderId="0" xfId="0" applyFont="1" applyFill="1" applyAlignment="1">
      <alignment horizontal="left" vertical="center" indent="3"/>
    </xf>
    <xf numFmtId="0" fontId="43" fillId="2" borderId="0" xfId="0" applyFont="1" applyFill="1" applyAlignment="1">
      <alignment horizontal="center"/>
    </xf>
    <xf numFmtId="0" fontId="44" fillId="9" borderId="0" xfId="0" applyFont="1" applyFill="1" applyAlignment="1">
      <alignment horizontal="center" vertical="center"/>
    </xf>
    <xf numFmtId="0" fontId="44" fillId="9" borderId="30" xfId="0" applyFont="1" applyFill="1" applyBorder="1" applyAlignment="1">
      <alignment horizontal="center" vertical="center"/>
    </xf>
    <xf numFmtId="0" fontId="45" fillId="9" borderId="31" xfId="2" applyFont="1" applyFill="1" applyBorder="1" applyAlignment="1">
      <alignment horizontal="center" vertical="center"/>
    </xf>
    <xf numFmtId="0" fontId="45" fillId="9" borderId="32" xfId="2" applyFont="1" applyFill="1" applyBorder="1" applyAlignment="1">
      <alignment horizontal="center" vertical="center"/>
    </xf>
    <xf numFmtId="0" fontId="56" fillId="12" borderId="0" xfId="5" applyFont="1" applyFill="1" applyAlignment="1">
      <alignment horizontal="left"/>
    </xf>
    <xf numFmtId="0" fontId="19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wrapText="1"/>
    </xf>
    <xf numFmtId="0" fontId="19" fillId="2" borderId="25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wrapText="1"/>
    </xf>
    <xf numFmtId="0" fontId="19" fillId="2" borderId="26" xfId="0" applyFont="1" applyFill="1" applyBorder="1" applyAlignment="1">
      <alignment horizont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>
      <alignment horizontal="center" vertical="center" wrapText="1"/>
    </xf>
    <xf numFmtId="0" fontId="49" fillId="3" borderId="8" xfId="0" applyFont="1" applyFill="1" applyBorder="1" applyAlignment="1">
      <alignment horizontal="center" vertical="center"/>
    </xf>
    <xf numFmtId="0" fontId="49" fillId="3" borderId="23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2" fillId="15" borderId="16" xfId="0" applyFont="1" applyFill="1" applyBorder="1" applyAlignment="1" applyProtection="1">
      <alignment horizontal="center" vertical="center"/>
      <protection locked="0"/>
    </xf>
    <xf numFmtId="0" fontId="8" fillId="15" borderId="1" xfId="0" applyFont="1" applyFill="1" applyBorder="1" applyAlignment="1" applyProtection="1">
      <alignment horizontal="center" vertical="center"/>
      <protection locked="0"/>
    </xf>
    <xf numFmtId="0" fontId="8" fillId="15" borderId="3" xfId="0" applyFont="1" applyFill="1" applyBorder="1" applyAlignment="1" applyProtection="1">
      <alignment horizontal="center" vertical="center"/>
      <protection locked="0"/>
    </xf>
    <xf numFmtId="0" fontId="2" fillId="15" borderId="29" xfId="0" applyFont="1" applyFill="1" applyBorder="1" applyAlignment="1" applyProtection="1">
      <alignment horizontal="center" vertical="center"/>
      <protection locked="0"/>
    </xf>
    <xf numFmtId="0" fontId="2" fillId="15" borderId="33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8" fillId="2" borderId="26" xfId="0" applyFont="1" applyFill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 applyProtection="1">
      <alignment horizontal="center" vertical="center"/>
      <protection locked="0"/>
    </xf>
    <xf numFmtId="0" fontId="2" fillId="2" borderId="33" xfId="0" applyFont="1" applyFill="1" applyBorder="1" applyAlignment="1" applyProtection="1">
      <alignment horizontal="center" vertical="center"/>
      <protection locked="0"/>
    </xf>
    <xf numFmtId="0" fontId="38" fillId="2" borderId="19" xfId="0" applyFont="1" applyFill="1" applyBorder="1" applyAlignment="1">
      <alignment horizontal="right" vertical="center"/>
    </xf>
    <xf numFmtId="0" fontId="38" fillId="2" borderId="1" xfId="0" applyFont="1" applyFill="1" applyBorder="1" applyAlignment="1">
      <alignment horizontal="right" vertical="center"/>
    </xf>
    <xf numFmtId="0" fontId="40" fillId="2" borderId="18" xfId="0" applyFont="1" applyFill="1" applyBorder="1" applyAlignment="1">
      <alignment horizontal="center" vertical="center"/>
    </xf>
    <xf numFmtId="0" fontId="40" fillId="2" borderId="16" xfId="0" applyFont="1" applyFill="1" applyBorder="1" applyAlignment="1">
      <alignment horizontal="center" vertical="center"/>
    </xf>
    <xf numFmtId="0" fontId="38" fillId="2" borderId="42" xfId="0" applyFont="1" applyFill="1" applyBorder="1" applyAlignment="1">
      <alignment horizontal="center" vertical="center"/>
    </xf>
    <xf numFmtId="0" fontId="38" fillId="2" borderId="2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38" fillId="2" borderId="20" xfId="0" applyFont="1" applyFill="1" applyBorder="1" applyAlignment="1">
      <alignment horizontal="right" vertical="center"/>
    </xf>
    <xf numFmtId="0" fontId="38" fillId="2" borderId="3" xfId="0" applyFont="1" applyFill="1" applyBorder="1" applyAlignment="1">
      <alignment horizontal="right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2" fillId="15" borderId="38" xfId="0" applyFont="1" applyFill="1" applyBorder="1" applyAlignment="1" applyProtection="1">
      <alignment horizontal="center" vertical="center"/>
      <protection locked="0"/>
    </xf>
    <xf numFmtId="0" fontId="2" fillId="15" borderId="11" xfId="0" applyFont="1" applyFill="1" applyBorder="1" applyAlignment="1" applyProtection="1">
      <alignment horizontal="center" vertical="center"/>
      <protection locked="0"/>
    </xf>
    <xf numFmtId="0" fontId="2" fillId="15" borderId="39" xfId="0" applyFont="1" applyFill="1" applyBorder="1" applyAlignment="1" applyProtection="1">
      <alignment horizontal="center" vertical="center"/>
      <protection locked="0"/>
    </xf>
    <xf numFmtId="0" fontId="8" fillId="15" borderId="16" xfId="0" applyFont="1" applyFill="1" applyBorder="1" applyAlignment="1" applyProtection="1">
      <alignment horizontal="center" vertical="center"/>
      <protection locked="0"/>
    </xf>
    <xf numFmtId="0" fontId="2" fillId="15" borderId="0" xfId="0" applyFont="1" applyFill="1" applyAlignment="1">
      <alignment horizontal="right" vertical="center"/>
    </xf>
    <xf numFmtId="0" fontId="2" fillId="15" borderId="6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</cellXfs>
  <cellStyles count="7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  <cellStyle name="Normal 6" xfId="6" xr:uid="{686B3D8E-9BD9-4C5C-9E69-9F42A752CD72}"/>
  </cellStyles>
  <dxfs count="10"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ont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Radio" firstButton="1" fmlaLink="'FED C - dif mini tramp'!$M$2" noThreeD="1"/>
</file>

<file path=xl/ctrlProps/ctrlProp11.xml><?xml version="1.0" encoding="utf-8"?>
<formControlPr xmlns="http://schemas.microsoft.com/office/spreadsheetml/2009/9/main" objectType="Radio" checked="Checked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'FED C - dif mini tramp'!$N$2" noThreeD="1"/>
</file>

<file path=xl/ctrlProps/ctrlProp14.xml><?xml version="1.0" encoding="utf-8"?>
<formControlPr xmlns="http://schemas.microsoft.com/office/spreadsheetml/2009/9/main" objectType="Radio" checked="Checked" noThreeD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firstButton="1" fmlaLink="'Fed C - dif tumbling'!$L$2" noThreeD="1"/>
</file>

<file path=xl/ctrlProps/ctrlProp19.xml><?xml version="1.0" encoding="utf-8"?>
<formControlPr xmlns="http://schemas.microsoft.com/office/spreadsheetml/2009/9/main" objectType="Radio" checked="Checked" noThreeD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checked="Checked" firstButton="1" fmlaLink="'Fed C - dif tumbling'!$M$2" noThreeD="1"/>
</file>

<file path=xl/ctrlProps/ctrlProp22.xml><?xml version="1.0" encoding="utf-8"?>
<formControlPr xmlns="http://schemas.microsoft.com/office/spreadsheetml/2009/9/main" objectType="Radio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'Fed C - dif tumbling'!$N$2" noThreeD="1"/>
</file>

<file path=xl/ctrlProps/ctrlProp25.xml><?xml version="1.0" encoding="utf-8"?>
<formControlPr xmlns="http://schemas.microsoft.com/office/spreadsheetml/2009/9/main" objectType="Radio" checked="Checked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checked="Checked" firstButton="1" fmlaLink="'FED C - dif mini tramp'!$L$2" noThreeD="1"/>
</file>

<file path=xl/ctrlProps/ctrlProp8.xml><?xml version="1.0" encoding="utf-8"?>
<formControlPr xmlns="http://schemas.microsoft.com/office/spreadsheetml/2009/9/main" objectType="Radio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8</xdr:col>
      <xdr:colOff>704850</xdr:colOff>
      <xdr:row>37</xdr:row>
      <xdr:rowOff>0</xdr:rowOff>
    </xdr:to>
    <xdr:pic>
      <xdr:nvPicPr>
        <xdr:cNvPr id="16391" name="Picture 1" descr="http://jeanmarc.stoeffler.pagesperso-orange.fr/excel/images/macro_activer01.gif">
          <a:extLst>
            <a:ext uri="{FF2B5EF4-FFF2-40B4-BE49-F238E27FC236}">
              <a16:creationId xmlns:a16="http://schemas.microsoft.com/office/drawing/2014/main" id="{00000000-0008-0000-0700-000007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8775"/>
          <a:ext cx="7410450" cy="579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4</xdr:col>
      <xdr:colOff>581025</xdr:colOff>
      <xdr:row>57</xdr:row>
      <xdr:rowOff>57150</xdr:rowOff>
    </xdr:to>
    <xdr:pic>
      <xdr:nvPicPr>
        <xdr:cNvPr id="16392" name="Picture 2" descr="http://jeanmarc.stoeffler.pagesperso-orange.fr/excel/images/macro_activer02.gif">
          <a:extLst>
            <a:ext uri="{FF2B5EF4-FFF2-40B4-BE49-F238E27FC236}">
              <a16:creationId xmlns:a16="http://schemas.microsoft.com/office/drawing/2014/main" id="{00000000-0008-0000-0700-000008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29550"/>
          <a:ext cx="3933825" cy="3657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4</xdr:col>
      <xdr:colOff>409575</xdr:colOff>
      <xdr:row>67</xdr:row>
      <xdr:rowOff>47625</xdr:rowOff>
    </xdr:to>
    <xdr:pic>
      <xdr:nvPicPr>
        <xdr:cNvPr id="16393" name="Picture 3" descr="http://jeanmarc.stoeffler.pagesperso-orange.fr/excel/images/macro_activer03.gif">
          <a:extLst>
            <a:ext uri="{FF2B5EF4-FFF2-40B4-BE49-F238E27FC236}">
              <a16:creationId xmlns:a16="http://schemas.microsoft.com/office/drawing/2014/main" id="{00000000-0008-0000-0700-000009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49125"/>
          <a:ext cx="3762375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152400</xdr:rowOff>
    </xdr:from>
    <xdr:to>
      <xdr:col>13</xdr:col>
      <xdr:colOff>342900</xdr:colOff>
      <xdr:row>27</xdr:row>
      <xdr:rowOff>161925</xdr:rowOff>
    </xdr:to>
    <xdr:pic>
      <xdr:nvPicPr>
        <xdr:cNvPr id="17413" name="Picture 2">
          <a:extLst>
            <a:ext uri="{FF2B5EF4-FFF2-40B4-BE49-F238E27FC236}">
              <a16:creationId xmlns:a16="http://schemas.microsoft.com/office/drawing/2014/main" id="{00000000-0008-0000-0800-000005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47663"/>
          <a:ext cx="11144250" cy="508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523875</xdr:colOff>
      <xdr:row>16</xdr:row>
      <xdr:rowOff>180975</xdr:rowOff>
    </xdr:from>
    <xdr:to>
      <xdr:col>13</xdr:col>
      <xdr:colOff>285750</xdr:colOff>
      <xdr:row>19</xdr:row>
      <xdr:rowOff>104775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533400" y="3381375"/>
          <a:ext cx="10648950" cy="514350"/>
        </a:xfrm>
        <a:prstGeom prst="rect">
          <a:avLst/>
        </a:prstGeom>
        <a:solidFill>
          <a:schemeClr val="accent2">
            <a:alpha val="26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789384</xdr:colOff>
      <xdr:row>10</xdr:row>
      <xdr:rowOff>47626</xdr:rowOff>
    </xdr:from>
    <xdr:to>
      <xdr:col>11</xdr:col>
      <xdr:colOff>26734</xdr:colOff>
      <xdr:row>15</xdr:row>
      <xdr:rowOff>130969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8775" y="1762126"/>
          <a:ext cx="8292053" cy="1268016"/>
        </a:xfrm>
        <a:prstGeom prst="rect">
          <a:avLst/>
        </a:prstGeom>
      </xdr:spPr>
    </xdr:pic>
    <xdr:clientData/>
  </xdr:twoCellAnchor>
  <xdr:twoCellAnchor editAs="oneCell">
    <xdr:from>
      <xdr:col>1</xdr:col>
      <xdr:colOff>689372</xdr:colOff>
      <xdr:row>15</xdr:row>
      <xdr:rowOff>44053</xdr:rowOff>
    </xdr:from>
    <xdr:to>
      <xdr:col>10</xdr:col>
      <xdr:colOff>1518128</xdr:colOff>
      <xdr:row>40</xdr:row>
      <xdr:rowOff>17861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8763" y="2943226"/>
          <a:ext cx="8133240" cy="39921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152400</xdr:rowOff>
    </xdr:from>
    <xdr:to>
      <xdr:col>12</xdr:col>
      <xdr:colOff>164145</xdr:colOff>
      <xdr:row>10</xdr:row>
      <xdr:rowOff>164852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4100" y="152400"/>
          <a:ext cx="7895270" cy="2009527"/>
        </a:xfrm>
        <a:prstGeom prst="rect">
          <a:avLst/>
        </a:prstGeom>
      </xdr:spPr>
    </xdr:pic>
    <xdr:clientData/>
  </xdr:twoCellAnchor>
  <xdr:twoCellAnchor editAs="oneCell">
    <xdr:from>
      <xdr:col>1</xdr:col>
      <xdr:colOff>781051</xdr:colOff>
      <xdr:row>15</xdr:row>
      <xdr:rowOff>57150</xdr:rowOff>
    </xdr:from>
    <xdr:to>
      <xdr:col>11</xdr:col>
      <xdr:colOff>254001</xdr:colOff>
      <xdr:row>27</xdr:row>
      <xdr:rowOff>111628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9251" y="3057525"/>
          <a:ext cx="7858125" cy="24547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3</xdr:row>
      <xdr:rowOff>47625</xdr:rowOff>
    </xdr:from>
    <xdr:to>
      <xdr:col>0</xdr:col>
      <xdr:colOff>1181100</xdr:colOff>
      <xdr:row>6</xdr:row>
      <xdr:rowOff>93799</xdr:rowOff>
    </xdr:to>
    <xdr:pic>
      <xdr:nvPicPr>
        <xdr:cNvPr id="10268" name="Picture 1">
          <a:extLst>
            <a:ext uri="{FF2B5EF4-FFF2-40B4-BE49-F238E27FC236}">
              <a16:creationId xmlns:a16="http://schemas.microsoft.com/office/drawing/2014/main" id="{00000000-0008-0000-0C00-00001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85800"/>
          <a:ext cx="11334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182880</xdr:colOff>
          <xdr:row>1</xdr:row>
          <xdr:rowOff>15240</xdr:rowOff>
        </xdr:from>
        <xdr:to>
          <xdr:col>8</xdr:col>
          <xdr:colOff>22860</xdr:colOff>
          <xdr:row>1</xdr:row>
          <xdr:rowOff>213360</xdr:rowOff>
        </xdr:to>
        <xdr:sp macro="" textlink="">
          <xdr:nvSpPr>
            <xdr:cNvPr id="10252" name="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C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Reset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213360</xdr:colOff>
          <xdr:row>49</xdr:row>
          <xdr:rowOff>190500</xdr:rowOff>
        </xdr:from>
        <xdr:to>
          <xdr:col>1</xdr:col>
          <xdr:colOff>1440180</xdr:colOff>
          <xdr:row>51</xdr:row>
          <xdr:rowOff>38100</xdr:rowOff>
        </xdr:to>
        <xdr:sp macro="" textlink="">
          <xdr:nvSpPr>
            <xdr:cNvPr id="10256" name="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C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Test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508001</xdr:colOff>
      <xdr:row>9</xdr:row>
      <xdr:rowOff>82176</xdr:rowOff>
    </xdr:from>
    <xdr:to>
      <xdr:col>10</xdr:col>
      <xdr:colOff>261472</xdr:colOff>
      <xdr:row>14</xdr:row>
      <xdr:rowOff>127001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7799295" y="1882588"/>
          <a:ext cx="2263589" cy="102347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Si votre club ne se trouve pas dans la liste :</a:t>
          </a:r>
          <a:r>
            <a:rPr lang="fr-FR" sz="1100" baseline="0"/>
            <a:t> sélectionner le premier choix 1-Club Introuvable et remonter l'information à l'@mail </a:t>
          </a:r>
          <a:r>
            <a:rPr lang="fr-FR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responsablejugeteamgym@ffgym.fr</a:t>
          </a:r>
          <a:r>
            <a:rPr lang="fr-FR"/>
            <a:t> </a:t>
          </a:r>
          <a:endParaRPr lang="fr-FR" sz="1100"/>
        </a:p>
      </xdr:txBody>
    </xdr:sp>
    <xdr:clientData/>
  </xdr:twoCellAnchor>
  <xdr:twoCellAnchor>
    <xdr:from>
      <xdr:col>4</xdr:col>
      <xdr:colOff>664884</xdr:colOff>
      <xdr:row>12</xdr:row>
      <xdr:rowOff>3736</xdr:rowOff>
    </xdr:from>
    <xdr:to>
      <xdr:col>7</xdr:col>
      <xdr:colOff>508001</xdr:colOff>
      <xdr:row>12</xdr:row>
      <xdr:rowOff>97118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>
          <a:stCxn id="2" idx="1"/>
        </xdr:cNvCxnSpPr>
      </xdr:nvCxnSpPr>
      <xdr:spPr bwMode="auto">
        <a:xfrm flipH="1">
          <a:off x="6043708" y="2394324"/>
          <a:ext cx="1755587" cy="933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327660</xdr:colOff>
          <xdr:row>4</xdr:row>
          <xdr:rowOff>45720</xdr:rowOff>
        </xdr:from>
        <xdr:to>
          <xdr:col>8</xdr:col>
          <xdr:colOff>487680</xdr:colOff>
          <xdr:row>6</xdr:row>
          <xdr:rowOff>137160</xdr:rowOff>
        </xdr:to>
        <xdr:sp macro="" textlink="">
          <xdr:nvSpPr>
            <xdr:cNvPr id="10258" name="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C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Extract PDF</a:t>
              </a: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810187</xdr:colOff>
      <xdr:row>2</xdr:row>
      <xdr:rowOff>11206</xdr:rowOff>
    </xdr:from>
    <xdr:to>
      <xdr:col>11</xdr:col>
      <xdr:colOff>410323</xdr:colOff>
      <xdr:row>6</xdr:row>
      <xdr:rowOff>65181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8945658" y="459441"/>
          <a:ext cx="2121459" cy="860799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Utilisez ce bouton pour générer</a:t>
          </a:r>
          <a:r>
            <a:rPr lang="fr-FR" sz="1100" baseline="0"/>
            <a:t> trois fichiers pdf. Un par agrès. </a:t>
          </a:r>
        </a:p>
        <a:p>
          <a:r>
            <a:rPr lang="fr-FR" sz="1100" baseline="0"/>
            <a:t>Les fichiers sont enregistrés au même endroit que le fichier excel.</a:t>
          </a:r>
          <a:endParaRPr lang="fr-FR" sz="1100"/>
        </a:p>
      </xdr:txBody>
    </xdr:sp>
    <xdr:clientData/>
  </xdr:twoCellAnchor>
  <xdr:twoCellAnchor>
    <xdr:from>
      <xdr:col>8</xdr:col>
      <xdr:colOff>134470</xdr:colOff>
      <xdr:row>3</xdr:row>
      <xdr:rowOff>127374</xdr:rowOff>
    </xdr:from>
    <xdr:to>
      <xdr:col>8</xdr:col>
      <xdr:colOff>829795</xdr:colOff>
      <xdr:row>5</xdr:row>
      <xdr:rowOff>12887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 bwMode="auto">
        <a:xfrm flipH="1">
          <a:off x="8269941" y="777315"/>
          <a:ext cx="695325" cy="2889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47625</xdr:colOff>
      <xdr:row>0</xdr:row>
      <xdr:rowOff>114300</xdr:rowOff>
    </xdr:from>
    <xdr:to>
      <xdr:col>9</xdr:col>
      <xdr:colOff>57150</xdr:colOff>
      <xdr:row>2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6125" y="114300"/>
          <a:ext cx="777875" cy="460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26</xdr:row>
      <xdr:rowOff>85725</xdr:rowOff>
    </xdr:from>
    <xdr:to>
      <xdr:col>1</xdr:col>
      <xdr:colOff>704850</xdr:colOff>
      <xdr:row>27</xdr:row>
      <xdr:rowOff>57148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863600" y="5927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628650</xdr:colOff>
      <xdr:row>35</xdr:row>
      <xdr:rowOff>85725</xdr:rowOff>
    </xdr:from>
    <xdr:to>
      <xdr:col>1</xdr:col>
      <xdr:colOff>704850</xdr:colOff>
      <xdr:row>36</xdr:row>
      <xdr:rowOff>57149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>
          <a:spLocks noChangeArrowheads="1"/>
        </xdr:cNvSpPr>
      </xdr:nvSpPr>
      <xdr:spPr bwMode="auto">
        <a:xfrm>
          <a:off x="863600" y="8213725"/>
          <a:ext cx="76200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47626</xdr:colOff>
      <xdr:row>0</xdr:row>
      <xdr:rowOff>76200</xdr:rowOff>
    </xdr:from>
    <xdr:to>
      <xdr:col>10</xdr:col>
      <xdr:colOff>762001</xdr:colOff>
      <xdr:row>2</xdr:row>
      <xdr:rowOff>85846</xdr:rowOff>
    </xdr:to>
    <xdr:sp macro="" textlink="">
      <xdr:nvSpPr>
        <xdr:cNvPr id="5" name="Text Box 12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>
          <a:spLocks noChangeArrowheads="1"/>
        </xdr:cNvSpPr>
      </xdr:nvSpPr>
      <xdr:spPr bwMode="auto">
        <a:xfrm>
          <a:off x="4556126" y="76200"/>
          <a:ext cx="2632075" cy="536696"/>
        </a:xfrm>
        <a:prstGeom prst="rect">
          <a:avLst/>
        </a:prstGeom>
        <a:noFill/>
        <a:ln w="1905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45720" tIns="41148" rIns="45720" bIns="41148" anchor="ctr" upright="1"/>
        <a:lstStyle/>
        <a:p>
          <a:pPr algn="ctr" rtl="0">
            <a:defRPr sz="1000"/>
          </a:pPr>
          <a:r>
            <a:rPr lang="fr-FR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Mini Trampoline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37</xdr:row>
          <xdr:rowOff>205740</xdr:rowOff>
        </xdr:from>
        <xdr:to>
          <xdr:col>15</xdr:col>
          <xdr:colOff>739140</xdr:colOff>
          <xdr:row>40</xdr:row>
          <xdr:rowOff>213360</xdr:rowOff>
        </xdr:to>
        <xdr:sp macro="" textlink="">
          <xdr:nvSpPr>
            <xdr:cNvPr id="75777" name="Button 1" hidden="1">
              <a:extLst>
                <a:ext uri="{63B3BB69-23CF-44E3-9099-C40C66FF867C}">
                  <a14:compatExt spid="_x0000_s75777"/>
                </a:ext>
                <a:ext uri="{FF2B5EF4-FFF2-40B4-BE49-F238E27FC236}">
                  <a16:creationId xmlns:a16="http://schemas.microsoft.com/office/drawing/2014/main" id="{00000000-0008-0000-0D00-000001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Calcul des Notes 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3</xdr:row>
          <xdr:rowOff>91440</xdr:rowOff>
        </xdr:from>
        <xdr:to>
          <xdr:col>10</xdr:col>
          <xdr:colOff>762000</xdr:colOff>
          <xdr:row>4</xdr:row>
          <xdr:rowOff>129540</xdr:rowOff>
        </xdr:to>
        <xdr:sp macro="" textlink="">
          <xdr:nvSpPr>
            <xdr:cNvPr id="75778" name="Button 2" hidden="1">
              <a:extLst>
                <a:ext uri="{63B3BB69-23CF-44E3-9099-C40C66FF867C}">
                  <a14:compatExt spid="_x0000_s75778"/>
                </a:ext>
                <a:ext uri="{FF2B5EF4-FFF2-40B4-BE49-F238E27FC236}">
                  <a16:creationId xmlns:a16="http://schemas.microsoft.com/office/drawing/2014/main" id="{00000000-0008-0000-0D00-000002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Réinitialisation des listes</a:t>
              </a:r>
            </a:p>
            <a:p>
              <a:pPr algn="ctr" rtl="0">
                <a:defRPr sz="1000"/>
              </a:pPr>
              <a:endParaRPr lang="fr-FR" sz="12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15</xdr:row>
          <xdr:rowOff>15240</xdr:rowOff>
        </xdr:from>
        <xdr:to>
          <xdr:col>10</xdr:col>
          <xdr:colOff>0</xdr:colOff>
          <xdr:row>24</xdr:row>
          <xdr:rowOff>22860</xdr:rowOff>
        </xdr:to>
        <xdr:sp macro="" textlink="">
          <xdr:nvSpPr>
            <xdr:cNvPr id="75779" name="Group Box 3" hidden="1">
              <a:extLst>
                <a:ext uri="{63B3BB69-23CF-44E3-9099-C40C66FF867C}">
                  <a14:compatExt spid="_x0000_s75779"/>
                </a:ext>
                <a:ext uri="{FF2B5EF4-FFF2-40B4-BE49-F238E27FC236}">
                  <a16:creationId xmlns:a16="http://schemas.microsoft.com/office/drawing/2014/main" id="{00000000-0008-0000-0D00-000003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60960</xdr:rowOff>
        </xdr:from>
        <xdr:to>
          <xdr:col>4</xdr:col>
          <xdr:colOff>266700</xdr:colOff>
          <xdr:row>23</xdr:row>
          <xdr:rowOff>167640</xdr:rowOff>
        </xdr:to>
        <xdr:sp macro="" textlink="">
          <xdr:nvSpPr>
            <xdr:cNvPr id="75780" name="Option Button 4" hidden="1">
              <a:extLst>
                <a:ext uri="{63B3BB69-23CF-44E3-9099-C40C66FF867C}">
                  <a14:compatExt spid="_x0000_s75780"/>
                </a:ext>
                <a:ext uri="{FF2B5EF4-FFF2-40B4-BE49-F238E27FC236}">
                  <a16:creationId xmlns:a16="http://schemas.microsoft.com/office/drawing/2014/main" id="{00000000-0008-0000-0D00-000004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Saut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</xdr:colOff>
          <xdr:row>15</xdr:row>
          <xdr:rowOff>53340</xdr:rowOff>
        </xdr:from>
        <xdr:to>
          <xdr:col>8</xdr:col>
          <xdr:colOff>548640</xdr:colOff>
          <xdr:row>23</xdr:row>
          <xdr:rowOff>175260</xdr:rowOff>
        </xdr:to>
        <xdr:sp macro="" textlink="">
          <xdr:nvSpPr>
            <xdr:cNvPr id="75781" name="Option Button 5" hidden="1">
              <a:extLst>
                <a:ext uri="{63B3BB69-23CF-44E3-9099-C40C66FF867C}">
                  <a14:compatExt spid="_x0000_s75781"/>
                </a:ext>
                <a:ext uri="{FF2B5EF4-FFF2-40B4-BE49-F238E27FC236}">
                  <a16:creationId xmlns:a16="http://schemas.microsoft.com/office/drawing/2014/main" id="{00000000-0008-0000-0D00-000005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24</xdr:row>
          <xdr:rowOff>15240</xdr:rowOff>
        </xdr:from>
        <xdr:to>
          <xdr:col>9</xdr:col>
          <xdr:colOff>1143000</xdr:colOff>
          <xdr:row>25</xdr:row>
          <xdr:rowOff>0</xdr:rowOff>
        </xdr:to>
        <xdr:sp macro="" textlink="">
          <xdr:nvSpPr>
            <xdr:cNvPr id="75782" name="Group Box 6" hidden="1">
              <a:extLst>
                <a:ext uri="{63B3BB69-23CF-44E3-9099-C40C66FF867C}">
                  <a14:compatExt spid="_x0000_s75782"/>
                </a:ext>
                <a:ext uri="{FF2B5EF4-FFF2-40B4-BE49-F238E27FC236}">
                  <a16:creationId xmlns:a16="http://schemas.microsoft.com/office/drawing/2014/main" id="{00000000-0008-0000-0D00-000006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24</xdr:row>
          <xdr:rowOff>60960</xdr:rowOff>
        </xdr:from>
        <xdr:to>
          <xdr:col>4</xdr:col>
          <xdr:colOff>449580</xdr:colOff>
          <xdr:row>24</xdr:row>
          <xdr:rowOff>259080</xdr:rowOff>
        </xdr:to>
        <xdr:sp macro="" textlink="">
          <xdr:nvSpPr>
            <xdr:cNvPr id="75783" name="Option Button 7" hidden="1">
              <a:extLst>
                <a:ext uri="{63B3BB69-23CF-44E3-9099-C40C66FF867C}">
                  <a14:compatExt spid="_x0000_s75783"/>
                </a:ext>
                <a:ext uri="{FF2B5EF4-FFF2-40B4-BE49-F238E27FC236}">
                  <a16:creationId xmlns:a16="http://schemas.microsoft.com/office/drawing/2014/main" id="{00000000-0008-0000-0D00-000007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Saut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</xdr:colOff>
          <xdr:row>24</xdr:row>
          <xdr:rowOff>38100</xdr:rowOff>
        </xdr:from>
        <xdr:to>
          <xdr:col>9</xdr:col>
          <xdr:colOff>7620</xdr:colOff>
          <xdr:row>24</xdr:row>
          <xdr:rowOff>259080</xdr:rowOff>
        </xdr:to>
        <xdr:sp macro="" textlink="">
          <xdr:nvSpPr>
            <xdr:cNvPr id="75784" name="Option Button 8" hidden="1">
              <a:extLst>
                <a:ext uri="{63B3BB69-23CF-44E3-9099-C40C66FF867C}">
                  <a14:compatExt spid="_x0000_s75784"/>
                </a:ext>
                <a:ext uri="{FF2B5EF4-FFF2-40B4-BE49-F238E27FC236}">
                  <a16:creationId xmlns:a16="http://schemas.microsoft.com/office/drawing/2014/main" id="{00000000-0008-0000-0D00-000008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32</xdr:row>
          <xdr:rowOff>167640</xdr:rowOff>
        </xdr:from>
        <xdr:to>
          <xdr:col>9</xdr:col>
          <xdr:colOff>1120140</xdr:colOff>
          <xdr:row>34</xdr:row>
          <xdr:rowOff>15240</xdr:rowOff>
        </xdr:to>
        <xdr:sp macro="" textlink="">
          <xdr:nvSpPr>
            <xdr:cNvPr id="75785" name="Group Box 9" hidden="1">
              <a:extLst>
                <a:ext uri="{63B3BB69-23CF-44E3-9099-C40C66FF867C}">
                  <a14:compatExt spid="_x0000_s75785"/>
                </a:ext>
                <a:ext uri="{FF2B5EF4-FFF2-40B4-BE49-F238E27FC236}">
                  <a16:creationId xmlns:a16="http://schemas.microsoft.com/office/drawing/2014/main" id="{00000000-0008-0000-0D00-000009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32</xdr:row>
          <xdr:rowOff>129540</xdr:rowOff>
        </xdr:from>
        <xdr:to>
          <xdr:col>4</xdr:col>
          <xdr:colOff>449580</xdr:colOff>
          <xdr:row>33</xdr:row>
          <xdr:rowOff>167640</xdr:rowOff>
        </xdr:to>
        <xdr:sp macro="" textlink="">
          <xdr:nvSpPr>
            <xdr:cNvPr id="75786" name="Option Button 10" hidden="1">
              <a:extLst>
                <a:ext uri="{63B3BB69-23CF-44E3-9099-C40C66FF867C}">
                  <a14:compatExt spid="_x0000_s75786"/>
                </a:ext>
                <a:ext uri="{FF2B5EF4-FFF2-40B4-BE49-F238E27FC236}">
                  <a16:creationId xmlns:a16="http://schemas.microsoft.com/office/drawing/2014/main" id="{00000000-0008-0000-0D00-00000A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Saut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</xdr:colOff>
          <xdr:row>32</xdr:row>
          <xdr:rowOff>129540</xdr:rowOff>
        </xdr:from>
        <xdr:to>
          <xdr:col>9</xdr:col>
          <xdr:colOff>243840</xdr:colOff>
          <xdr:row>33</xdr:row>
          <xdr:rowOff>167640</xdr:rowOff>
        </xdr:to>
        <xdr:sp macro="" textlink="">
          <xdr:nvSpPr>
            <xdr:cNvPr id="75787" name="Option Button 11" hidden="1">
              <a:extLst>
                <a:ext uri="{63B3BB69-23CF-44E3-9099-C40C66FF867C}">
                  <a14:compatExt spid="_x0000_s75787"/>
                </a:ext>
                <a:ext uri="{FF2B5EF4-FFF2-40B4-BE49-F238E27FC236}">
                  <a16:creationId xmlns:a16="http://schemas.microsoft.com/office/drawing/2014/main" id="{00000000-0008-0000-0D00-00000B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MT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619125</xdr:colOff>
      <xdr:row>26</xdr:row>
      <xdr:rowOff>85725</xdr:rowOff>
    </xdr:from>
    <xdr:to>
      <xdr:col>1</xdr:col>
      <xdr:colOff>723900</xdr:colOff>
      <xdr:row>27</xdr:row>
      <xdr:rowOff>76201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873125" y="5813425"/>
          <a:ext cx="104775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619125</xdr:colOff>
      <xdr:row>35</xdr:row>
      <xdr:rowOff>85725</xdr:rowOff>
    </xdr:from>
    <xdr:to>
      <xdr:col>1</xdr:col>
      <xdr:colOff>723900</xdr:colOff>
      <xdr:row>36</xdr:row>
      <xdr:rowOff>76198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>
          <a:spLocks noChangeArrowheads="1"/>
        </xdr:cNvSpPr>
      </xdr:nvSpPr>
      <xdr:spPr bwMode="auto">
        <a:xfrm>
          <a:off x="873125" y="8131175"/>
          <a:ext cx="104775" cy="257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152401</xdr:colOff>
      <xdr:row>0</xdr:row>
      <xdr:rowOff>133349</xdr:rowOff>
    </xdr:from>
    <xdr:to>
      <xdr:col>10</xdr:col>
      <xdr:colOff>562345</xdr:colOff>
      <xdr:row>3</xdr:row>
      <xdr:rowOff>37723</xdr:rowOff>
    </xdr:to>
    <xdr:sp macro="" textlink="">
      <xdr:nvSpPr>
        <xdr:cNvPr id="4" name="Text Box 12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>
          <a:spLocks noChangeArrowheads="1"/>
        </xdr:cNvSpPr>
      </xdr:nvSpPr>
      <xdr:spPr bwMode="auto">
        <a:xfrm>
          <a:off x="4889501" y="133349"/>
          <a:ext cx="2229219" cy="513974"/>
        </a:xfrm>
        <a:prstGeom prst="rect">
          <a:avLst/>
        </a:prstGeom>
        <a:noFill/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41148" rIns="45720" bIns="41148" anchor="ctr"/>
        <a:lstStyle/>
        <a:p>
          <a:pPr algn="ctr" rtl="0">
            <a:defRPr sz="1000"/>
          </a:pPr>
          <a:r>
            <a:rPr lang="fr-FR" sz="2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Tumbling</a:t>
          </a:r>
        </a:p>
      </xdr:txBody>
    </xdr:sp>
    <xdr:clientData/>
  </xdr:twoCellAnchor>
  <xdr:twoCellAnchor editAs="oneCell">
    <xdr:from>
      <xdr:col>8</xdr:col>
      <xdr:colOff>171450</xdr:colOff>
      <xdr:row>0</xdr:row>
      <xdr:rowOff>152400</xdr:rowOff>
    </xdr:from>
    <xdr:to>
      <xdr:col>9</xdr:col>
      <xdr:colOff>93100</xdr:colOff>
      <xdr:row>2</xdr:row>
      <xdr:rowOff>219538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8550" y="152400"/>
          <a:ext cx="728100" cy="451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</xdr:colOff>
          <xdr:row>39</xdr:row>
          <xdr:rowOff>53340</xdr:rowOff>
        </xdr:from>
        <xdr:to>
          <xdr:col>16</xdr:col>
          <xdr:colOff>358140</xdr:colOff>
          <xdr:row>41</xdr:row>
          <xdr:rowOff>68580</xdr:rowOff>
        </xdr:to>
        <xdr:sp macro="" textlink="">
          <xdr:nvSpPr>
            <xdr:cNvPr id="74753" name="Button 1" hidden="1">
              <a:extLst>
                <a:ext uri="{63B3BB69-23CF-44E3-9099-C40C66FF867C}">
                  <a14:compatExt spid="_x0000_s74753"/>
                </a:ext>
                <a:ext uri="{FF2B5EF4-FFF2-40B4-BE49-F238E27FC236}">
                  <a16:creationId xmlns:a16="http://schemas.microsoft.com/office/drawing/2014/main" id="{00000000-0008-0000-0E00-000001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Calcul des Notes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144780</xdr:colOff>
          <xdr:row>3</xdr:row>
          <xdr:rowOff>91440</xdr:rowOff>
        </xdr:from>
        <xdr:to>
          <xdr:col>10</xdr:col>
          <xdr:colOff>609600</xdr:colOff>
          <xdr:row>4</xdr:row>
          <xdr:rowOff>182880</xdr:rowOff>
        </xdr:to>
        <xdr:sp macro="" textlink="">
          <xdr:nvSpPr>
            <xdr:cNvPr id="74754" name="Button 2" hidden="1">
              <a:extLst>
                <a:ext uri="{63B3BB69-23CF-44E3-9099-C40C66FF867C}">
                  <a14:compatExt spid="_x0000_s74754"/>
                </a:ext>
                <a:ext uri="{FF2B5EF4-FFF2-40B4-BE49-F238E27FC236}">
                  <a16:creationId xmlns:a16="http://schemas.microsoft.com/office/drawing/2014/main" id="{00000000-0008-0000-0E00-000002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Réinitialisation des listes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15</xdr:row>
          <xdr:rowOff>15240</xdr:rowOff>
        </xdr:from>
        <xdr:to>
          <xdr:col>10</xdr:col>
          <xdr:colOff>7620</xdr:colOff>
          <xdr:row>24</xdr:row>
          <xdr:rowOff>38100</xdr:rowOff>
        </xdr:to>
        <xdr:sp macro="" textlink="">
          <xdr:nvSpPr>
            <xdr:cNvPr id="74755" name="Group Box 3" hidden="1">
              <a:extLst>
                <a:ext uri="{63B3BB69-23CF-44E3-9099-C40C66FF867C}">
                  <a14:compatExt spid="_x0000_s74755"/>
                </a:ext>
                <a:ext uri="{FF2B5EF4-FFF2-40B4-BE49-F238E27FC236}">
                  <a16:creationId xmlns:a16="http://schemas.microsoft.com/office/drawing/2014/main" id="{00000000-0008-0000-0E00-000003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15</xdr:row>
          <xdr:rowOff>15240</xdr:rowOff>
        </xdr:from>
        <xdr:to>
          <xdr:col>4</xdr:col>
          <xdr:colOff>396240</xdr:colOff>
          <xdr:row>24</xdr:row>
          <xdr:rowOff>0</xdr:rowOff>
        </xdr:to>
        <xdr:sp macro="" textlink="">
          <xdr:nvSpPr>
            <xdr:cNvPr id="74756" name="Option Button 4" hidden="1">
              <a:extLst>
                <a:ext uri="{63B3BB69-23CF-44E3-9099-C40C66FF867C}">
                  <a14:compatExt spid="_x0000_s74756"/>
                </a:ext>
                <a:ext uri="{FF2B5EF4-FFF2-40B4-BE49-F238E27FC236}">
                  <a16:creationId xmlns:a16="http://schemas.microsoft.com/office/drawing/2014/main" id="{00000000-0008-0000-0E00-000004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Avant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60960</xdr:colOff>
          <xdr:row>15</xdr:row>
          <xdr:rowOff>53340</xdr:rowOff>
        </xdr:from>
        <xdr:to>
          <xdr:col>9</xdr:col>
          <xdr:colOff>899160</xdr:colOff>
          <xdr:row>23</xdr:row>
          <xdr:rowOff>175260</xdr:rowOff>
        </xdr:to>
        <xdr:sp macro="" textlink="">
          <xdr:nvSpPr>
            <xdr:cNvPr id="74757" name="Option Button 5" hidden="1">
              <a:extLst>
                <a:ext uri="{63B3BB69-23CF-44E3-9099-C40C66FF867C}">
                  <a14:compatExt spid="_x0000_s74757"/>
                </a:ext>
                <a:ext uri="{FF2B5EF4-FFF2-40B4-BE49-F238E27FC236}">
                  <a16:creationId xmlns:a16="http://schemas.microsoft.com/office/drawing/2014/main" id="{00000000-0008-0000-0E00-000005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Arrière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0</xdr:rowOff>
        </xdr:from>
        <xdr:to>
          <xdr:col>10</xdr:col>
          <xdr:colOff>0</xdr:colOff>
          <xdr:row>24</xdr:row>
          <xdr:rowOff>243840</xdr:rowOff>
        </xdr:to>
        <xdr:sp macro="" textlink="">
          <xdr:nvSpPr>
            <xdr:cNvPr id="74758" name="Group Box 6" hidden="1">
              <a:extLst>
                <a:ext uri="{63B3BB69-23CF-44E3-9099-C40C66FF867C}">
                  <a14:compatExt spid="_x0000_s74758"/>
                </a:ext>
                <a:ext uri="{FF2B5EF4-FFF2-40B4-BE49-F238E27FC236}">
                  <a16:creationId xmlns:a16="http://schemas.microsoft.com/office/drawing/2014/main" id="{00000000-0008-0000-0E00-000006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15240</xdr:rowOff>
        </xdr:from>
        <xdr:to>
          <xdr:col>4</xdr:col>
          <xdr:colOff>373380</xdr:colOff>
          <xdr:row>24</xdr:row>
          <xdr:rowOff>220980</xdr:rowOff>
        </xdr:to>
        <xdr:sp macro="" textlink="">
          <xdr:nvSpPr>
            <xdr:cNvPr id="74759" name="Option Button 7" hidden="1">
              <a:extLst>
                <a:ext uri="{63B3BB69-23CF-44E3-9099-C40C66FF867C}">
                  <a14:compatExt spid="_x0000_s74759"/>
                </a:ext>
                <a:ext uri="{FF2B5EF4-FFF2-40B4-BE49-F238E27FC236}">
                  <a16:creationId xmlns:a16="http://schemas.microsoft.com/office/drawing/2014/main" id="{00000000-0008-0000-0E00-000007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Avant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22860</xdr:rowOff>
        </xdr:from>
        <xdr:to>
          <xdr:col>8</xdr:col>
          <xdr:colOff>259080</xdr:colOff>
          <xdr:row>24</xdr:row>
          <xdr:rowOff>228600</xdr:rowOff>
        </xdr:to>
        <xdr:sp macro="" textlink="">
          <xdr:nvSpPr>
            <xdr:cNvPr id="74760" name="Option Button 8" hidden="1">
              <a:extLst>
                <a:ext uri="{63B3BB69-23CF-44E3-9099-C40C66FF867C}">
                  <a14:compatExt spid="_x0000_s74760"/>
                </a:ext>
                <a:ext uri="{FF2B5EF4-FFF2-40B4-BE49-F238E27FC236}">
                  <a16:creationId xmlns:a16="http://schemas.microsoft.com/office/drawing/2014/main" id="{00000000-0008-0000-0E00-000008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Arrière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33</xdr:row>
          <xdr:rowOff>0</xdr:rowOff>
        </xdr:from>
        <xdr:to>
          <xdr:col>10</xdr:col>
          <xdr:colOff>22860</xdr:colOff>
          <xdr:row>34</xdr:row>
          <xdr:rowOff>7620</xdr:rowOff>
        </xdr:to>
        <xdr:sp macro="" textlink="">
          <xdr:nvSpPr>
            <xdr:cNvPr id="74761" name="Group Box 9" hidden="1">
              <a:extLst>
                <a:ext uri="{63B3BB69-23CF-44E3-9099-C40C66FF867C}">
                  <a14:compatExt spid="_x0000_s74761"/>
                </a:ext>
                <a:ext uri="{FF2B5EF4-FFF2-40B4-BE49-F238E27FC236}">
                  <a16:creationId xmlns:a16="http://schemas.microsoft.com/office/drawing/2014/main" id="{00000000-0008-0000-0E00-000009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33</xdr:row>
          <xdr:rowOff>0</xdr:rowOff>
        </xdr:from>
        <xdr:to>
          <xdr:col>4</xdr:col>
          <xdr:colOff>327660</xdr:colOff>
          <xdr:row>33</xdr:row>
          <xdr:rowOff>213360</xdr:rowOff>
        </xdr:to>
        <xdr:sp macro="" textlink="">
          <xdr:nvSpPr>
            <xdr:cNvPr id="74762" name="Option Button 10" hidden="1">
              <a:extLst>
                <a:ext uri="{63B3BB69-23CF-44E3-9099-C40C66FF867C}">
                  <a14:compatExt spid="_x0000_s74762"/>
                </a:ext>
                <a:ext uri="{FF2B5EF4-FFF2-40B4-BE49-F238E27FC236}">
                  <a16:creationId xmlns:a16="http://schemas.microsoft.com/office/drawing/2014/main" id="{00000000-0008-0000-0E00-00000A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Avant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33</xdr:row>
          <xdr:rowOff>22860</xdr:rowOff>
        </xdr:from>
        <xdr:to>
          <xdr:col>8</xdr:col>
          <xdr:colOff>259080</xdr:colOff>
          <xdr:row>33</xdr:row>
          <xdr:rowOff>228600</xdr:rowOff>
        </xdr:to>
        <xdr:sp macro="" textlink="">
          <xdr:nvSpPr>
            <xdr:cNvPr id="74763" name="Option Button 11" hidden="1">
              <a:extLst>
                <a:ext uri="{63B3BB69-23CF-44E3-9099-C40C66FF867C}">
                  <a14:compatExt spid="_x0000_s74763"/>
                </a:ext>
                <a:ext uri="{FF2B5EF4-FFF2-40B4-BE49-F238E27FC236}">
                  <a16:creationId xmlns:a16="http://schemas.microsoft.com/office/drawing/2014/main" id="{00000000-0008-0000-0E00-00000B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Arrière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213360</xdr:colOff>
          <xdr:row>24</xdr:row>
          <xdr:rowOff>15240</xdr:rowOff>
        </xdr:from>
        <xdr:to>
          <xdr:col>9</xdr:col>
          <xdr:colOff>822960</xdr:colOff>
          <xdr:row>24</xdr:row>
          <xdr:rowOff>228600</xdr:rowOff>
        </xdr:to>
        <xdr:sp macro="" textlink="">
          <xdr:nvSpPr>
            <xdr:cNvPr id="74764" name="Option Button 12" hidden="1">
              <a:extLst>
                <a:ext uri="{63B3BB69-23CF-44E3-9099-C40C66FF867C}">
                  <a14:compatExt spid="_x0000_s74764"/>
                </a:ext>
                <a:ext uri="{FF2B5EF4-FFF2-40B4-BE49-F238E27FC236}">
                  <a16:creationId xmlns:a16="http://schemas.microsoft.com/office/drawing/2014/main" id="{00000000-0008-0000-0E00-00000C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Mixte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33</xdr:row>
          <xdr:rowOff>0</xdr:rowOff>
        </xdr:from>
        <xdr:to>
          <xdr:col>9</xdr:col>
          <xdr:colOff>853440</xdr:colOff>
          <xdr:row>33</xdr:row>
          <xdr:rowOff>228600</xdr:rowOff>
        </xdr:to>
        <xdr:sp macro="" textlink="">
          <xdr:nvSpPr>
            <xdr:cNvPr id="74765" name="Option Button 13" hidden="1">
              <a:extLst>
                <a:ext uri="{63B3BB69-23CF-44E3-9099-C40C66FF867C}">
                  <a14:compatExt spid="_x0000_s74765"/>
                </a:ext>
                <a:ext uri="{FF2B5EF4-FFF2-40B4-BE49-F238E27FC236}">
                  <a16:creationId xmlns:a16="http://schemas.microsoft.com/office/drawing/2014/main" id="{00000000-0008-0000-0E00-00000D2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Mixte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2024_TEAMGYM_FeuillesDifficultes_1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tC Tumbling arrière"/>
      <sheetName val="NatC Tumbling Mixte"/>
      <sheetName val="NatC Tumbling avant"/>
      <sheetName val="ListeClubAvril2023"/>
      <sheetName val="FFGym Clubs"/>
      <sheetName val="FedB Tumbling avant"/>
      <sheetName val="FedB Tumbling arrière"/>
      <sheetName val="NatB Tumbling Mixte"/>
      <sheetName val="NatC MT - MT"/>
      <sheetName val="NatC MT - Saut"/>
      <sheetName val="FedB MT - MT"/>
      <sheetName val="FedA Tumbling avant"/>
      <sheetName val="FedA Tumbling arrière"/>
      <sheetName val="NatB Tumbling avant"/>
      <sheetName val="NatB Tumbling arrière"/>
      <sheetName val="FedA MT - MT"/>
      <sheetName val="NatB MT - Saut"/>
      <sheetName val="ListeDiffSol"/>
      <sheetName val="NatB MT - MT"/>
      <sheetName val="ListeClubs 95 "/>
      <sheetName val="liste"/>
      <sheetName val="Activer Macro 97-2003"/>
      <sheetName val="Activer Macro2007"/>
      <sheetName val="SOL Explications"/>
      <sheetName val="Explications"/>
      <sheetName val="MessageErreurO365"/>
      <sheetName val="fiche engagement"/>
      <sheetName val="FED Dif Sol"/>
      <sheetName val="PERF Dif Sol"/>
      <sheetName val="dif tumbling"/>
      <sheetName val="dif mini tra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support.microsoft.com/fr-fr/topic/une-macro-potentiellement-dangereuse-a-%C3%A9t%C3%A9-bloqu%C3%A9e-0952faa0-37e7-4316-b61d-5b5ed6024216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2.bin"/><Relationship Id="rId7" Type="http://schemas.openxmlformats.org/officeDocument/2006/relationships/ctrlProp" Target="../ctrlProps/ctrlProp2.xml"/><Relationship Id="rId2" Type="http://schemas.openxmlformats.org/officeDocument/2006/relationships/hyperlink" Target="mailto:responsablejugeteamgym@ffgym.fr" TargetMode="External"/><Relationship Id="rId1" Type="http://schemas.openxmlformats.org/officeDocument/2006/relationships/hyperlink" Target="mailto:teamgymhelp@gmail.com?subject=[TEAMGYM%202014:%20Probl&#232;me%20feuille%20de%20diff]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13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5" Type="http://schemas.openxmlformats.org/officeDocument/2006/relationships/ctrlProp" Target="../ctrlProps/ctrlProp5.xml"/><Relationship Id="rId10" Type="http://schemas.openxmlformats.org/officeDocument/2006/relationships/ctrlProp" Target="../ctrlProps/ctrlProp10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6"/>
  <dimension ref="A1:E1504"/>
  <sheetViews>
    <sheetView topLeftCell="A123" workbookViewId="0">
      <selection activeCell="A341" sqref="A341"/>
    </sheetView>
  </sheetViews>
  <sheetFormatPr baseColWidth="10" defaultColWidth="11" defaultRowHeight="15.6" x14ac:dyDescent="0.3"/>
  <cols>
    <col min="1" max="1" width="49.8984375" style="87" customWidth="1"/>
    <col min="2" max="2" width="15" style="90" customWidth="1"/>
    <col min="3" max="3" width="20.8984375" style="85" bestFit="1" customWidth="1"/>
    <col min="4" max="4" width="23.8984375" customWidth="1"/>
    <col min="5" max="5" width="35.59765625" style="85" customWidth="1"/>
  </cols>
  <sheetData>
    <row r="1" spans="1:5" x14ac:dyDescent="0.3">
      <c r="A1" s="91" t="s">
        <v>0</v>
      </c>
      <c r="B1" s="91" t="s">
        <v>1</v>
      </c>
      <c r="C1" s="91" t="s">
        <v>2</v>
      </c>
      <c r="D1" s="91" t="s">
        <v>3</v>
      </c>
      <c r="E1" s="91" t="s">
        <v>4</v>
      </c>
    </row>
    <row r="2" spans="1:5" s="101" customFormat="1" ht="19.5" customHeight="1" x14ac:dyDescent="0.3">
      <c r="A2" s="102"/>
      <c r="B2" s="110">
        <v>0</v>
      </c>
      <c r="C2" s="102"/>
      <c r="E2" s="102"/>
    </row>
    <row r="3" spans="1:5" x14ac:dyDescent="0.3">
      <c r="A3" s="92" t="s">
        <v>5</v>
      </c>
      <c r="B3" s="110">
        <v>1</v>
      </c>
      <c r="C3" s="92" t="s">
        <v>6</v>
      </c>
      <c r="D3" s="110" t="s">
        <v>7</v>
      </c>
      <c r="E3" s="92" t="s">
        <v>8</v>
      </c>
    </row>
    <row r="4" spans="1:5" s="175" customFormat="1" x14ac:dyDescent="0.3">
      <c r="A4" s="110" t="s">
        <v>9</v>
      </c>
      <c r="B4" s="110">
        <v>2</v>
      </c>
      <c r="C4" s="110" t="s">
        <v>10</v>
      </c>
      <c r="D4" s="110" t="s">
        <v>9</v>
      </c>
      <c r="E4" s="110" t="s">
        <v>11</v>
      </c>
    </row>
    <row r="5" spans="1:5" s="39" customFormat="1" x14ac:dyDescent="0.3">
      <c r="A5" s="110" t="s">
        <v>12</v>
      </c>
      <c r="B5" s="176">
        <v>3</v>
      </c>
      <c r="C5" s="110" t="s">
        <v>13</v>
      </c>
      <c r="D5" s="110" t="s">
        <v>14</v>
      </c>
      <c r="E5" s="110" t="s">
        <v>15</v>
      </c>
    </row>
    <row r="6" spans="1:5" s="39" customFormat="1" x14ac:dyDescent="0.3">
      <c r="A6" s="110" t="s">
        <v>16</v>
      </c>
      <c r="B6" s="110">
        <v>4</v>
      </c>
      <c r="C6" s="110" t="s">
        <v>17</v>
      </c>
      <c r="D6" s="110" t="s">
        <v>18</v>
      </c>
      <c r="E6" s="110" t="s">
        <v>19</v>
      </c>
    </row>
    <row r="7" spans="1:5" s="39" customFormat="1" x14ac:dyDescent="0.3">
      <c r="A7" s="110" t="s">
        <v>20</v>
      </c>
      <c r="B7" s="176">
        <v>5</v>
      </c>
      <c r="C7" s="110" t="s">
        <v>21</v>
      </c>
      <c r="D7" s="110" t="s">
        <v>20</v>
      </c>
      <c r="E7" s="110" t="s">
        <v>22</v>
      </c>
    </row>
    <row r="8" spans="1:5" s="39" customFormat="1" x14ac:dyDescent="0.3">
      <c r="A8" s="110" t="s">
        <v>23</v>
      </c>
      <c r="B8" s="110">
        <v>6</v>
      </c>
      <c r="C8" s="110" t="s">
        <v>24</v>
      </c>
      <c r="D8" s="110" t="s">
        <v>23</v>
      </c>
      <c r="E8" s="110" t="s">
        <v>25</v>
      </c>
    </row>
    <row r="9" spans="1:5" s="39" customFormat="1" x14ac:dyDescent="0.3">
      <c r="A9" s="110" t="s">
        <v>26</v>
      </c>
      <c r="B9" s="176">
        <v>7</v>
      </c>
      <c r="C9" s="110" t="s">
        <v>27</v>
      </c>
      <c r="D9" s="110" t="s">
        <v>28</v>
      </c>
      <c r="E9" s="110" t="s">
        <v>29</v>
      </c>
    </row>
    <row r="10" spans="1:5" s="39" customFormat="1" x14ac:dyDescent="0.3">
      <c r="A10" s="110" t="s">
        <v>30</v>
      </c>
      <c r="B10" s="110">
        <v>8</v>
      </c>
      <c r="C10" s="110" t="s">
        <v>31</v>
      </c>
      <c r="D10" s="110" t="s">
        <v>30</v>
      </c>
      <c r="E10" s="110" t="s">
        <v>32</v>
      </c>
    </row>
    <row r="11" spans="1:5" s="39" customFormat="1" x14ac:dyDescent="0.3">
      <c r="A11" s="110" t="s">
        <v>33</v>
      </c>
      <c r="B11" s="176">
        <v>9</v>
      </c>
      <c r="C11" s="110" t="s">
        <v>34</v>
      </c>
      <c r="D11" s="110" t="s">
        <v>28</v>
      </c>
      <c r="E11" s="110" t="s">
        <v>35</v>
      </c>
    </row>
    <row r="12" spans="1:5" s="39" customFormat="1" x14ac:dyDescent="0.3">
      <c r="A12" s="110" t="s">
        <v>36</v>
      </c>
      <c r="B12" s="110">
        <v>10</v>
      </c>
      <c r="C12" s="110" t="s">
        <v>37</v>
      </c>
      <c r="D12" s="110" t="s">
        <v>36</v>
      </c>
      <c r="E12" s="110" t="s">
        <v>38</v>
      </c>
    </row>
    <row r="13" spans="1:5" s="39" customFormat="1" x14ac:dyDescent="0.3">
      <c r="A13" s="110" t="s">
        <v>39</v>
      </c>
      <c r="B13" s="176">
        <v>11</v>
      </c>
      <c r="C13" s="110" t="s">
        <v>40</v>
      </c>
      <c r="D13" s="110" t="s">
        <v>39</v>
      </c>
      <c r="E13" s="110" t="s">
        <v>41</v>
      </c>
    </row>
    <row r="14" spans="1:5" s="39" customFormat="1" x14ac:dyDescent="0.3">
      <c r="A14" s="110" t="s">
        <v>42</v>
      </c>
      <c r="B14" s="110">
        <v>12</v>
      </c>
      <c r="C14" s="110" t="s">
        <v>43</v>
      </c>
      <c r="D14" s="110" t="s">
        <v>44</v>
      </c>
      <c r="E14" s="110" t="s">
        <v>45</v>
      </c>
    </row>
    <row r="15" spans="1:5" s="39" customFormat="1" x14ac:dyDescent="0.3">
      <c r="A15" s="110" t="s">
        <v>46</v>
      </c>
      <c r="B15" s="176">
        <v>13</v>
      </c>
      <c r="C15" s="110" t="s">
        <v>47</v>
      </c>
      <c r="D15" s="110" t="s">
        <v>48</v>
      </c>
      <c r="E15" s="110" t="s">
        <v>49</v>
      </c>
    </row>
    <row r="16" spans="1:5" s="39" customFormat="1" x14ac:dyDescent="0.3">
      <c r="A16" s="110" t="s">
        <v>50</v>
      </c>
      <c r="B16" s="110">
        <v>14</v>
      </c>
      <c r="C16" s="110" t="s">
        <v>51</v>
      </c>
      <c r="D16" s="110" t="s">
        <v>52</v>
      </c>
      <c r="E16" s="110" t="s">
        <v>53</v>
      </c>
    </row>
    <row r="17" spans="1:5" s="39" customFormat="1" x14ac:dyDescent="0.3">
      <c r="A17" s="110" t="s">
        <v>54</v>
      </c>
      <c r="B17" s="176">
        <v>15</v>
      </c>
      <c r="C17" s="110" t="s">
        <v>55</v>
      </c>
      <c r="D17" s="110" t="s">
        <v>54</v>
      </c>
      <c r="E17" s="110" t="s">
        <v>56</v>
      </c>
    </row>
    <row r="18" spans="1:5" s="39" customFormat="1" ht="28.8" x14ac:dyDescent="0.3">
      <c r="A18" s="110" t="s">
        <v>57</v>
      </c>
      <c r="B18" s="110">
        <v>16</v>
      </c>
      <c r="C18" s="110" t="s">
        <v>58</v>
      </c>
      <c r="D18" s="110" t="s">
        <v>59</v>
      </c>
      <c r="E18" s="110" t="s">
        <v>60</v>
      </c>
    </row>
    <row r="19" spans="1:5" s="39" customFormat="1" x14ac:dyDescent="0.3">
      <c r="A19" s="110" t="s">
        <v>61</v>
      </c>
      <c r="B19" s="176">
        <v>17</v>
      </c>
      <c r="C19" s="110" t="s">
        <v>62</v>
      </c>
      <c r="D19" s="110" t="s">
        <v>63</v>
      </c>
      <c r="E19" s="110" t="s">
        <v>64</v>
      </c>
    </row>
    <row r="20" spans="1:5" s="39" customFormat="1" x14ac:dyDescent="0.3">
      <c r="A20" s="110" t="s">
        <v>65</v>
      </c>
      <c r="B20" s="110">
        <v>18</v>
      </c>
      <c r="C20" s="110" t="s">
        <v>66</v>
      </c>
      <c r="D20" s="110" t="s">
        <v>65</v>
      </c>
      <c r="E20" s="110" t="s">
        <v>67</v>
      </c>
    </row>
    <row r="21" spans="1:5" s="39" customFormat="1" x14ac:dyDescent="0.3">
      <c r="A21" s="110" t="s">
        <v>68</v>
      </c>
      <c r="B21" s="176">
        <v>19</v>
      </c>
      <c r="C21" s="110" t="s">
        <v>69</v>
      </c>
      <c r="D21" s="110" t="s">
        <v>70</v>
      </c>
      <c r="E21" s="110" t="s">
        <v>71</v>
      </c>
    </row>
    <row r="22" spans="1:5" s="39" customFormat="1" x14ac:dyDescent="0.3">
      <c r="A22" s="110" t="s">
        <v>72</v>
      </c>
      <c r="B22" s="110">
        <v>20</v>
      </c>
      <c r="C22" s="110" t="s">
        <v>73</v>
      </c>
      <c r="D22" s="110" t="s">
        <v>72</v>
      </c>
      <c r="E22" s="110" t="s">
        <v>74</v>
      </c>
    </row>
    <row r="23" spans="1:5" s="39" customFormat="1" x14ac:dyDescent="0.3">
      <c r="A23" s="110" t="s">
        <v>75</v>
      </c>
      <c r="B23" s="176">
        <v>21</v>
      </c>
      <c r="C23" s="110" t="s">
        <v>76</v>
      </c>
      <c r="D23" s="110" t="s">
        <v>75</v>
      </c>
      <c r="E23" s="110" t="s">
        <v>77</v>
      </c>
    </row>
    <row r="24" spans="1:5" s="39" customFormat="1" x14ac:dyDescent="0.3">
      <c r="A24" s="110" t="s">
        <v>78</v>
      </c>
      <c r="B24" s="110">
        <v>22</v>
      </c>
      <c r="C24" s="110" t="s">
        <v>79</v>
      </c>
      <c r="D24" s="110" t="s">
        <v>80</v>
      </c>
      <c r="E24" s="110" t="s">
        <v>81</v>
      </c>
    </row>
    <row r="25" spans="1:5" s="39" customFormat="1" x14ac:dyDescent="0.3">
      <c r="A25" s="110" t="s">
        <v>82</v>
      </c>
      <c r="B25" s="176">
        <v>23</v>
      </c>
      <c r="C25" s="110" t="s">
        <v>83</v>
      </c>
      <c r="D25" s="110" t="s">
        <v>84</v>
      </c>
      <c r="E25" s="110" t="s">
        <v>85</v>
      </c>
    </row>
    <row r="26" spans="1:5" s="39" customFormat="1" x14ac:dyDescent="0.3">
      <c r="A26" s="110" t="s">
        <v>86</v>
      </c>
      <c r="B26" s="110">
        <v>24</v>
      </c>
      <c r="C26" s="110" t="s">
        <v>87</v>
      </c>
      <c r="D26" s="110" t="s">
        <v>88</v>
      </c>
      <c r="E26" s="110" t="s">
        <v>89</v>
      </c>
    </row>
    <row r="27" spans="1:5" s="39" customFormat="1" x14ac:dyDescent="0.3">
      <c r="A27" s="110" t="s">
        <v>90</v>
      </c>
      <c r="B27" s="176">
        <v>25</v>
      </c>
      <c r="C27" s="110" t="s">
        <v>91</v>
      </c>
      <c r="D27" s="110" t="s">
        <v>92</v>
      </c>
      <c r="E27" s="110" t="s">
        <v>93</v>
      </c>
    </row>
    <row r="28" spans="1:5" s="39" customFormat="1" x14ac:dyDescent="0.3">
      <c r="A28" s="110" t="s">
        <v>94</v>
      </c>
      <c r="B28" s="110">
        <v>26</v>
      </c>
      <c r="C28" s="110" t="s">
        <v>95</v>
      </c>
      <c r="D28" s="110" t="s">
        <v>96</v>
      </c>
      <c r="E28" s="110" t="s">
        <v>97</v>
      </c>
    </row>
    <row r="29" spans="1:5" s="39" customFormat="1" ht="28.8" x14ac:dyDescent="0.3">
      <c r="A29" s="110" t="s">
        <v>98</v>
      </c>
      <c r="B29" s="176">
        <v>27</v>
      </c>
      <c r="C29" s="110" t="s">
        <v>99</v>
      </c>
      <c r="D29" s="110" t="s">
        <v>100</v>
      </c>
      <c r="E29" s="110" t="s">
        <v>101</v>
      </c>
    </row>
    <row r="30" spans="1:5" s="39" customFormat="1" ht="28.8" x14ac:dyDescent="0.3">
      <c r="A30" s="110" t="s">
        <v>102</v>
      </c>
      <c r="B30" s="110">
        <v>28</v>
      </c>
      <c r="C30" s="110" t="s">
        <v>103</v>
      </c>
      <c r="D30" s="110" t="s">
        <v>104</v>
      </c>
      <c r="E30" s="110" t="s">
        <v>105</v>
      </c>
    </row>
    <row r="31" spans="1:5" s="39" customFormat="1" x14ac:dyDescent="0.3">
      <c r="A31" s="110" t="s">
        <v>106</v>
      </c>
      <c r="B31" s="176">
        <v>29</v>
      </c>
      <c r="C31" s="110" t="s">
        <v>107</v>
      </c>
      <c r="D31" s="110" t="s">
        <v>108</v>
      </c>
      <c r="E31" s="110" t="s">
        <v>109</v>
      </c>
    </row>
    <row r="32" spans="1:5" s="39" customFormat="1" x14ac:dyDescent="0.3">
      <c r="A32" s="110" t="s">
        <v>110</v>
      </c>
      <c r="B32" s="110">
        <v>30</v>
      </c>
      <c r="C32" s="110" t="s">
        <v>111</v>
      </c>
      <c r="D32" s="110" t="s">
        <v>112</v>
      </c>
      <c r="E32" s="110" t="s">
        <v>113</v>
      </c>
    </row>
    <row r="33" spans="1:5" s="39" customFormat="1" x14ac:dyDescent="0.3">
      <c r="A33" s="110" t="s">
        <v>114</v>
      </c>
      <c r="B33" s="176">
        <v>31</v>
      </c>
      <c r="C33" s="110" t="s">
        <v>115</v>
      </c>
      <c r="D33" s="110" t="s">
        <v>116</v>
      </c>
      <c r="E33" s="110" t="s">
        <v>117</v>
      </c>
    </row>
    <row r="34" spans="1:5" s="39" customFormat="1" x14ac:dyDescent="0.3">
      <c r="A34" s="110" t="s">
        <v>118</v>
      </c>
      <c r="B34" s="110">
        <v>32</v>
      </c>
      <c r="C34" s="110" t="s">
        <v>119</v>
      </c>
      <c r="D34" s="110" t="s">
        <v>120</v>
      </c>
      <c r="E34" s="110" t="s">
        <v>121</v>
      </c>
    </row>
    <row r="35" spans="1:5" s="39" customFormat="1" ht="28.8" x14ac:dyDescent="0.3">
      <c r="A35" s="110" t="s">
        <v>122</v>
      </c>
      <c r="B35" s="176">
        <v>33</v>
      </c>
      <c r="C35" s="110" t="s">
        <v>123</v>
      </c>
      <c r="D35" s="110" t="s">
        <v>124</v>
      </c>
      <c r="E35" s="110" t="s">
        <v>125</v>
      </c>
    </row>
    <row r="36" spans="1:5" s="39" customFormat="1" x14ac:dyDescent="0.3">
      <c r="A36" s="110" t="s">
        <v>126</v>
      </c>
      <c r="B36" s="110">
        <v>34</v>
      </c>
      <c r="C36" s="110" t="s">
        <v>127</v>
      </c>
      <c r="D36" s="110" t="s">
        <v>128</v>
      </c>
      <c r="E36" s="110" t="s">
        <v>129</v>
      </c>
    </row>
    <row r="37" spans="1:5" s="39" customFormat="1" ht="28.8" x14ac:dyDescent="0.3">
      <c r="A37" s="110" t="s">
        <v>130</v>
      </c>
      <c r="B37" s="176">
        <v>35</v>
      </c>
      <c r="C37" s="110" t="s">
        <v>131</v>
      </c>
      <c r="D37" s="110" t="s">
        <v>132</v>
      </c>
      <c r="E37" s="110" t="s">
        <v>133</v>
      </c>
    </row>
    <row r="38" spans="1:5" s="39" customFormat="1" x14ac:dyDescent="0.3">
      <c r="A38" s="110" t="s">
        <v>134</v>
      </c>
      <c r="B38" s="110">
        <v>36</v>
      </c>
      <c r="C38" s="110" t="s">
        <v>135</v>
      </c>
      <c r="D38" s="110" t="s">
        <v>136</v>
      </c>
      <c r="E38" s="110" t="s">
        <v>137</v>
      </c>
    </row>
    <row r="39" spans="1:5" s="39" customFormat="1" x14ac:dyDescent="0.3">
      <c r="A39" s="110" t="s">
        <v>138</v>
      </c>
      <c r="B39" s="176">
        <v>37</v>
      </c>
      <c r="C39" s="110" t="s">
        <v>139</v>
      </c>
      <c r="D39" s="110" t="s">
        <v>140</v>
      </c>
      <c r="E39" s="110" t="s">
        <v>141</v>
      </c>
    </row>
    <row r="40" spans="1:5" s="39" customFormat="1" x14ac:dyDescent="0.3">
      <c r="A40" s="110" t="s">
        <v>142</v>
      </c>
      <c r="B40" s="110">
        <v>38</v>
      </c>
      <c r="C40" s="110" t="s">
        <v>143</v>
      </c>
      <c r="D40" s="110" t="s">
        <v>144</v>
      </c>
      <c r="E40" s="110" t="s">
        <v>145</v>
      </c>
    </row>
    <row r="41" spans="1:5" s="39" customFormat="1" x14ac:dyDescent="0.3">
      <c r="A41" s="110" t="s">
        <v>146</v>
      </c>
      <c r="B41" s="176">
        <v>39</v>
      </c>
      <c r="C41" s="110" t="s">
        <v>147</v>
      </c>
      <c r="D41" s="110" t="s">
        <v>148</v>
      </c>
      <c r="E41" s="110" t="s">
        <v>149</v>
      </c>
    </row>
    <row r="42" spans="1:5" s="39" customFormat="1" x14ac:dyDescent="0.3">
      <c r="A42" s="110" t="s">
        <v>150</v>
      </c>
      <c r="B42" s="110">
        <v>40</v>
      </c>
      <c r="C42" s="110" t="s">
        <v>151</v>
      </c>
      <c r="D42" s="110" t="s">
        <v>152</v>
      </c>
      <c r="E42" s="110" t="s">
        <v>153</v>
      </c>
    </row>
    <row r="43" spans="1:5" s="39" customFormat="1" x14ac:dyDescent="0.3">
      <c r="A43" s="110" t="s">
        <v>154</v>
      </c>
      <c r="B43" s="176">
        <v>41</v>
      </c>
      <c r="C43" s="110" t="s">
        <v>155</v>
      </c>
      <c r="D43" s="110" t="s">
        <v>156</v>
      </c>
      <c r="E43" s="110" t="s">
        <v>157</v>
      </c>
    </row>
    <row r="44" spans="1:5" s="39" customFormat="1" x14ac:dyDescent="0.3">
      <c r="A44" s="110" t="s">
        <v>158</v>
      </c>
      <c r="B44" s="110">
        <v>42</v>
      </c>
      <c r="C44" s="110" t="s">
        <v>159</v>
      </c>
      <c r="D44" s="110" t="s">
        <v>160</v>
      </c>
      <c r="E44" s="110" t="s">
        <v>161</v>
      </c>
    </row>
    <row r="45" spans="1:5" s="39" customFormat="1" x14ac:dyDescent="0.3">
      <c r="A45" s="110" t="s">
        <v>162</v>
      </c>
      <c r="B45" s="176">
        <v>43</v>
      </c>
      <c r="C45" s="110" t="s">
        <v>163</v>
      </c>
      <c r="D45" s="110" t="s">
        <v>164</v>
      </c>
      <c r="E45" s="110" t="s">
        <v>165</v>
      </c>
    </row>
    <row r="46" spans="1:5" s="39" customFormat="1" x14ac:dyDescent="0.3">
      <c r="A46" s="110" t="s">
        <v>166</v>
      </c>
      <c r="B46" s="110">
        <v>44</v>
      </c>
      <c r="C46" s="110" t="s">
        <v>167</v>
      </c>
      <c r="D46" s="110" t="s">
        <v>168</v>
      </c>
      <c r="E46" s="110" t="s">
        <v>169</v>
      </c>
    </row>
    <row r="47" spans="1:5" s="39" customFormat="1" x14ac:dyDescent="0.3">
      <c r="A47" s="110" t="s">
        <v>170</v>
      </c>
      <c r="B47" s="176">
        <v>45</v>
      </c>
      <c r="C47" s="110" t="s">
        <v>171</v>
      </c>
      <c r="D47" s="110" t="s">
        <v>172</v>
      </c>
      <c r="E47" s="110" t="s">
        <v>173</v>
      </c>
    </row>
    <row r="48" spans="1:5" s="39" customFormat="1" x14ac:dyDescent="0.3">
      <c r="A48" s="110" t="s">
        <v>174</v>
      </c>
      <c r="B48" s="110">
        <v>46</v>
      </c>
      <c r="C48" s="110" t="s">
        <v>175</v>
      </c>
      <c r="D48" s="110" t="s">
        <v>176</v>
      </c>
      <c r="E48" s="110" t="s">
        <v>177</v>
      </c>
    </row>
    <row r="49" spans="1:5" s="39" customFormat="1" x14ac:dyDescent="0.3">
      <c r="A49" s="110" t="s">
        <v>178</v>
      </c>
      <c r="B49" s="176">
        <v>47</v>
      </c>
      <c r="C49" s="110" t="s">
        <v>179</v>
      </c>
      <c r="D49" s="110" t="s">
        <v>180</v>
      </c>
      <c r="E49" s="110" t="s">
        <v>181</v>
      </c>
    </row>
    <row r="50" spans="1:5" s="39" customFormat="1" x14ac:dyDescent="0.3">
      <c r="A50" s="110" t="s">
        <v>182</v>
      </c>
      <c r="B50" s="110">
        <v>48</v>
      </c>
      <c r="C50" s="110" t="s">
        <v>183</v>
      </c>
      <c r="D50" s="110" t="s">
        <v>184</v>
      </c>
      <c r="E50" s="110" t="s">
        <v>185</v>
      </c>
    </row>
    <row r="51" spans="1:5" s="39" customFormat="1" x14ac:dyDescent="0.3">
      <c r="A51" s="110" t="s">
        <v>186</v>
      </c>
      <c r="B51" s="176">
        <v>49</v>
      </c>
      <c r="C51" s="110" t="s">
        <v>187</v>
      </c>
      <c r="D51" s="110" t="s">
        <v>188</v>
      </c>
      <c r="E51" s="110" t="s">
        <v>189</v>
      </c>
    </row>
    <row r="52" spans="1:5" s="39" customFormat="1" x14ac:dyDescent="0.3">
      <c r="A52" s="110" t="s">
        <v>190</v>
      </c>
      <c r="B52" s="110">
        <v>50</v>
      </c>
      <c r="C52" s="110" t="s">
        <v>191</v>
      </c>
      <c r="D52" s="110" t="s">
        <v>192</v>
      </c>
      <c r="E52" s="110" t="s">
        <v>193</v>
      </c>
    </row>
    <row r="53" spans="1:5" s="39" customFormat="1" x14ac:dyDescent="0.3">
      <c r="A53" s="110" t="s">
        <v>194</v>
      </c>
      <c r="B53" s="176">
        <v>51</v>
      </c>
      <c r="C53" s="110" t="s">
        <v>195</v>
      </c>
      <c r="D53" s="110" t="s">
        <v>196</v>
      </c>
      <c r="E53" s="110" t="s">
        <v>197</v>
      </c>
    </row>
    <row r="54" spans="1:5" s="39" customFormat="1" x14ac:dyDescent="0.3">
      <c r="A54" s="110" t="s">
        <v>198</v>
      </c>
      <c r="B54" s="110">
        <v>52</v>
      </c>
      <c r="C54" s="110" t="s">
        <v>199</v>
      </c>
      <c r="D54" s="110" t="s">
        <v>200</v>
      </c>
      <c r="E54" s="110" t="s">
        <v>201</v>
      </c>
    </row>
    <row r="55" spans="1:5" s="39" customFormat="1" x14ac:dyDescent="0.3">
      <c r="A55" s="110" t="s">
        <v>202</v>
      </c>
      <c r="B55" s="176">
        <v>53</v>
      </c>
      <c r="C55" s="110" t="s">
        <v>203</v>
      </c>
      <c r="D55" s="110" t="s">
        <v>204</v>
      </c>
      <c r="E55" s="110" t="s">
        <v>205</v>
      </c>
    </row>
    <row r="56" spans="1:5" s="39" customFormat="1" x14ac:dyDescent="0.3">
      <c r="A56" s="110" t="s">
        <v>206</v>
      </c>
      <c r="B56" s="110">
        <v>54</v>
      </c>
      <c r="C56" s="110" t="s">
        <v>207</v>
      </c>
      <c r="D56" s="110" t="s">
        <v>208</v>
      </c>
      <c r="E56" s="110" t="s">
        <v>209</v>
      </c>
    </row>
    <row r="57" spans="1:5" s="39" customFormat="1" x14ac:dyDescent="0.3">
      <c r="A57" s="110" t="s">
        <v>210</v>
      </c>
      <c r="B57" s="176">
        <v>55</v>
      </c>
      <c r="C57" s="110" t="s">
        <v>211</v>
      </c>
      <c r="D57" s="110" t="s">
        <v>212</v>
      </c>
      <c r="E57" s="110" t="s">
        <v>213</v>
      </c>
    </row>
    <row r="58" spans="1:5" s="39" customFormat="1" x14ac:dyDescent="0.3">
      <c r="A58" s="110" t="s">
        <v>214</v>
      </c>
      <c r="B58" s="110">
        <v>56</v>
      </c>
      <c r="C58" s="110" t="s">
        <v>215</v>
      </c>
      <c r="D58" s="110" t="s">
        <v>216</v>
      </c>
      <c r="E58" s="110" t="s">
        <v>217</v>
      </c>
    </row>
    <row r="59" spans="1:5" s="39" customFormat="1" x14ac:dyDescent="0.3">
      <c r="A59" s="110" t="s">
        <v>218</v>
      </c>
      <c r="B59" s="176">
        <v>57</v>
      </c>
      <c r="C59" s="110" t="s">
        <v>219</v>
      </c>
      <c r="D59" s="110" t="s">
        <v>218</v>
      </c>
      <c r="E59" s="110" t="s">
        <v>220</v>
      </c>
    </row>
    <row r="60" spans="1:5" s="39" customFormat="1" x14ac:dyDescent="0.3">
      <c r="A60" s="110" t="s">
        <v>221</v>
      </c>
      <c r="B60" s="110">
        <v>58</v>
      </c>
      <c r="C60" s="110" t="s">
        <v>222</v>
      </c>
      <c r="D60" s="110" t="s">
        <v>221</v>
      </c>
      <c r="E60" s="110" t="s">
        <v>223</v>
      </c>
    </row>
    <row r="61" spans="1:5" s="39" customFormat="1" x14ac:dyDescent="0.3">
      <c r="A61" s="110" t="s">
        <v>224</v>
      </c>
      <c r="B61" s="176">
        <v>59</v>
      </c>
      <c r="C61" s="110" t="s">
        <v>225</v>
      </c>
      <c r="D61" s="110" t="s">
        <v>224</v>
      </c>
      <c r="E61" s="110" t="s">
        <v>226</v>
      </c>
    </row>
    <row r="62" spans="1:5" s="39" customFormat="1" x14ac:dyDescent="0.3">
      <c r="A62" s="110" t="s">
        <v>227</v>
      </c>
      <c r="B62" s="110">
        <v>60</v>
      </c>
      <c r="C62" s="110" t="s">
        <v>228</v>
      </c>
      <c r="D62" s="110" t="s">
        <v>227</v>
      </c>
      <c r="E62" s="110" t="s">
        <v>229</v>
      </c>
    </row>
    <row r="63" spans="1:5" s="39" customFormat="1" x14ac:dyDescent="0.3">
      <c r="A63" s="110" t="s">
        <v>230</v>
      </c>
      <c r="B63" s="176">
        <v>61</v>
      </c>
      <c r="C63" s="110" t="s">
        <v>231</v>
      </c>
      <c r="D63" s="110" t="s">
        <v>232</v>
      </c>
      <c r="E63" s="110" t="s">
        <v>233</v>
      </c>
    </row>
    <row r="64" spans="1:5" s="39" customFormat="1" x14ac:dyDescent="0.3">
      <c r="A64" s="110" t="s">
        <v>234</v>
      </c>
      <c r="B64" s="110">
        <v>62</v>
      </c>
      <c r="C64" s="110" t="s">
        <v>235</v>
      </c>
      <c r="D64" s="110" t="s">
        <v>236</v>
      </c>
      <c r="E64" s="110" t="s">
        <v>237</v>
      </c>
    </row>
    <row r="65" spans="1:5" s="39" customFormat="1" x14ac:dyDescent="0.3">
      <c r="A65" s="110" t="s">
        <v>238</v>
      </c>
      <c r="B65" s="176">
        <v>63</v>
      </c>
      <c r="C65" s="110" t="s">
        <v>239</v>
      </c>
      <c r="D65" s="110" t="s">
        <v>240</v>
      </c>
      <c r="E65" s="110" t="s">
        <v>241</v>
      </c>
    </row>
    <row r="66" spans="1:5" s="39" customFormat="1" x14ac:dyDescent="0.3">
      <c r="A66" s="110" t="s">
        <v>242</v>
      </c>
      <c r="B66" s="110">
        <v>64</v>
      </c>
      <c r="C66" s="110" t="s">
        <v>243</v>
      </c>
      <c r="D66" s="110" t="s">
        <v>244</v>
      </c>
      <c r="E66" s="110" t="s">
        <v>245</v>
      </c>
    </row>
    <row r="67" spans="1:5" s="39" customFormat="1" x14ac:dyDescent="0.3">
      <c r="A67" s="110" t="s">
        <v>246</v>
      </c>
      <c r="B67" s="176">
        <v>65</v>
      </c>
      <c r="C67" s="110" t="s">
        <v>247</v>
      </c>
      <c r="D67" s="110" t="s">
        <v>248</v>
      </c>
      <c r="E67" s="110" t="s">
        <v>249</v>
      </c>
    </row>
    <row r="68" spans="1:5" s="39" customFormat="1" x14ac:dyDescent="0.3">
      <c r="A68" s="110" t="s">
        <v>250</v>
      </c>
      <c r="B68" s="110">
        <v>66</v>
      </c>
      <c r="C68" s="110" t="s">
        <v>251</v>
      </c>
      <c r="D68" s="110" t="s">
        <v>252</v>
      </c>
      <c r="E68" s="110" t="s">
        <v>253</v>
      </c>
    </row>
    <row r="69" spans="1:5" s="39" customFormat="1" x14ac:dyDescent="0.3">
      <c r="A69" s="110" t="s">
        <v>254</v>
      </c>
      <c r="B69" s="176">
        <v>67</v>
      </c>
      <c r="C69" s="110" t="s">
        <v>255</v>
      </c>
      <c r="D69" s="110" t="s">
        <v>256</v>
      </c>
      <c r="E69" s="110" t="s">
        <v>257</v>
      </c>
    </row>
    <row r="70" spans="1:5" s="39" customFormat="1" x14ac:dyDescent="0.3">
      <c r="A70" s="110" t="s">
        <v>258</v>
      </c>
      <c r="B70" s="110">
        <v>68</v>
      </c>
      <c r="C70" s="110" t="s">
        <v>259</v>
      </c>
      <c r="D70" s="110" t="s">
        <v>260</v>
      </c>
      <c r="E70" s="110" t="s">
        <v>261</v>
      </c>
    </row>
    <row r="71" spans="1:5" s="39" customFormat="1" x14ac:dyDescent="0.3">
      <c r="A71" s="110" t="s">
        <v>262</v>
      </c>
      <c r="B71" s="176">
        <v>69</v>
      </c>
      <c r="C71" s="110" t="s">
        <v>263</v>
      </c>
      <c r="D71" s="110" t="s">
        <v>264</v>
      </c>
      <c r="E71" s="110" t="s">
        <v>265</v>
      </c>
    </row>
    <row r="72" spans="1:5" s="39" customFormat="1" x14ac:dyDescent="0.3">
      <c r="A72" s="110" t="s">
        <v>266</v>
      </c>
      <c r="B72" s="110">
        <v>70</v>
      </c>
      <c r="C72" s="110" t="s">
        <v>267</v>
      </c>
      <c r="D72" s="110" t="s">
        <v>268</v>
      </c>
      <c r="E72" s="110" t="s">
        <v>269</v>
      </c>
    </row>
    <row r="73" spans="1:5" s="39" customFormat="1" x14ac:dyDescent="0.3">
      <c r="A73" s="110" t="s">
        <v>270</v>
      </c>
      <c r="B73" s="176">
        <v>71</v>
      </c>
      <c r="C73" s="110" t="s">
        <v>271</v>
      </c>
      <c r="D73" s="110" t="s">
        <v>270</v>
      </c>
      <c r="E73" s="110" t="s">
        <v>272</v>
      </c>
    </row>
    <row r="74" spans="1:5" s="39" customFormat="1" x14ac:dyDescent="0.3">
      <c r="A74" s="110" t="s">
        <v>273</v>
      </c>
      <c r="B74" s="110">
        <v>72</v>
      </c>
      <c r="C74" s="110" t="s">
        <v>274</v>
      </c>
      <c r="D74" s="110" t="s">
        <v>275</v>
      </c>
      <c r="E74" s="110" t="s">
        <v>276</v>
      </c>
    </row>
    <row r="75" spans="1:5" s="39" customFormat="1" x14ac:dyDescent="0.3">
      <c r="A75" s="110" t="s">
        <v>277</v>
      </c>
      <c r="B75" s="176">
        <v>73</v>
      </c>
      <c r="C75" s="110" t="s">
        <v>278</v>
      </c>
      <c r="D75" s="110" t="s">
        <v>279</v>
      </c>
      <c r="E75" s="110" t="s">
        <v>280</v>
      </c>
    </row>
    <row r="76" spans="1:5" s="39" customFormat="1" x14ac:dyDescent="0.3">
      <c r="A76" s="110" t="s">
        <v>281</v>
      </c>
      <c r="B76" s="110">
        <v>74</v>
      </c>
      <c r="C76" s="110" t="s">
        <v>282</v>
      </c>
      <c r="D76" s="110" t="s">
        <v>283</v>
      </c>
      <c r="E76" s="110" t="s">
        <v>284</v>
      </c>
    </row>
    <row r="77" spans="1:5" s="39" customFormat="1" x14ac:dyDescent="0.3">
      <c r="A77" s="110" t="s">
        <v>285</v>
      </c>
      <c r="B77" s="176">
        <v>75</v>
      </c>
      <c r="C77" s="110" t="s">
        <v>286</v>
      </c>
      <c r="D77" s="110" t="s">
        <v>287</v>
      </c>
      <c r="E77" s="110" t="s">
        <v>288</v>
      </c>
    </row>
    <row r="78" spans="1:5" s="39" customFormat="1" x14ac:dyDescent="0.3">
      <c r="A78" s="110" t="s">
        <v>289</v>
      </c>
      <c r="B78" s="110">
        <v>76</v>
      </c>
      <c r="C78" s="110" t="s">
        <v>290</v>
      </c>
      <c r="D78" s="110" t="s">
        <v>291</v>
      </c>
      <c r="E78" s="110" t="s">
        <v>288</v>
      </c>
    </row>
    <row r="79" spans="1:5" s="39" customFormat="1" x14ac:dyDescent="0.3">
      <c r="A79" s="110" t="s">
        <v>292</v>
      </c>
      <c r="B79" s="176">
        <v>77</v>
      </c>
      <c r="C79" s="110" t="s">
        <v>293</v>
      </c>
      <c r="D79" s="110" t="s">
        <v>292</v>
      </c>
      <c r="E79" s="110" t="s">
        <v>226</v>
      </c>
    </row>
    <row r="80" spans="1:5" s="39" customFormat="1" x14ac:dyDescent="0.3">
      <c r="A80" s="110" t="s">
        <v>294</v>
      </c>
      <c r="B80" s="110">
        <v>78</v>
      </c>
      <c r="C80" s="110" t="s">
        <v>295</v>
      </c>
      <c r="D80" s="110" t="s">
        <v>296</v>
      </c>
      <c r="E80" s="110" t="s">
        <v>297</v>
      </c>
    </row>
    <row r="81" spans="1:5" s="39" customFormat="1" x14ac:dyDescent="0.3">
      <c r="A81" s="110" t="s">
        <v>298</v>
      </c>
      <c r="B81" s="176">
        <v>79</v>
      </c>
      <c r="C81" s="110" t="s">
        <v>299</v>
      </c>
      <c r="D81" s="110" t="s">
        <v>298</v>
      </c>
      <c r="E81" s="110" t="s">
        <v>300</v>
      </c>
    </row>
    <row r="82" spans="1:5" s="39" customFormat="1" x14ac:dyDescent="0.3">
      <c r="A82" s="110" t="s">
        <v>301</v>
      </c>
      <c r="B82" s="110">
        <v>80</v>
      </c>
      <c r="C82" s="110" t="s">
        <v>302</v>
      </c>
      <c r="D82" s="110" t="s">
        <v>301</v>
      </c>
      <c r="E82" s="110" t="s">
        <v>303</v>
      </c>
    </row>
    <row r="83" spans="1:5" s="39" customFormat="1" x14ac:dyDescent="0.3">
      <c r="A83" s="110" t="s">
        <v>304</v>
      </c>
      <c r="B83" s="176">
        <v>81</v>
      </c>
      <c r="C83" s="110" t="s">
        <v>305</v>
      </c>
      <c r="D83" s="110" t="s">
        <v>306</v>
      </c>
      <c r="E83" s="110" t="s">
        <v>307</v>
      </c>
    </row>
    <row r="84" spans="1:5" s="39" customFormat="1" x14ac:dyDescent="0.3">
      <c r="A84" s="110" t="s">
        <v>308</v>
      </c>
      <c r="B84" s="110">
        <v>82</v>
      </c>
      <c r="C84" s="110" t="s">
        <v>309</v>
      </c>
      <c r="D84" s="110" t="s">
        <v>308</v>
      </c>
      <c r="E84" s="110" t="s">
        <v>310</v>
      </c>
    </row>
    <row r="85" spans="1:5" s="39" customFormat="1" x14ac:dyDescent="0.3">
      <c r="A85" s="110" t="s">
        <v>311</v>
      </c>
      <c r="B85" s="176">
        <v>83</v>
      </c>
      <c r="C85" s="110" t="s">
        <v>312</v>
      </c>
      <c r="D85" s="110" t="s">
        <v>311</v>
      </c>
      <c r="E85" s="110" t="s">
        <v>313</v>
      </c>
    </row>
    <row r="86" spans="1:5" s="39" customFormat="1" x14ac:dyDescent="0.3">
      <c r="A86" s="110" t="s">
        <v>314</v>
      </c>
      <c r="B86" s="110">
        <v>84</v>
      </c>
      <c r="C86" s="110" t="s">
        <v>315</v>
      </c>
      <c r="D86" s="110" t="s">
        <v>316</v>
      </c>
      <c r="E86" s="110" t="s">
        <v>317</v>
      </c>
    </row>
    <row r="87" spans="1:5" s="39" customFormat="1" x14ac:dyDescent="0.3">
      <c r="A87" s="110" t="s">
        <v>318</v>
      </c>
      <c r="B87" s="176">
        <v>85</v>
      </c>
      <c r="C87" s="110" t="s">
        <v>319</v>
      </c>
      <c r="D87" s="110" t="s">
        <v>320</v>
      </c>
      <c r="E87" s="110" t="s">
        <v>321</v>
      </c>
    </row>
    <row r="88" spans="1:5" s="39" customFormat="1" x14ac:dyDescent="0.3">
      <c r="A88" s="110" t="s">
        <v>322</v>
      </c>
      <c r="B88" s="110">
        <v>86</v>
      </c>
      <c r="C88" s="110" t="s">
        <v>323</v>
      </c>
      <c r="D88" s="110" t="s">
        <v>322</v>
      </c>
      <c r="E88" s="110" t="s">
        <v>324</v>
      </c>
    </row>
    <row r="89" spans="1:5" s="39" customFormat="1" x14ac:dyDescent="0.3">
      <c r="A89" s="110" t="s">
        <v>325</v>
      </c>
      <c r="B89" s="176">
        <v>87</v>
      </c>
      <c r="C89" s="110" t="s">
        <v>326</v>
      </c>
      <c r="D89" s="110" t="s">
        <v>327</v>
      </c>
      <c r="E89" s="110" t="s">
        <v>328</v>
      </c>
    </row>
    <row r="90" spans="1:5" s="39" customFormat="1" x14ac:dyDescent="0.3">
      <c r="A90" s="110" t="s">
        <v>329</v>
      </c>
      <c r="B90" s="110">
        <v>88</v>
      </c>
      <c r="C90" s="110" t="s">
        <v>330</v>
      </c>
      <c r="D90" s="110" t="s">
        <v>331</v>
      </c>
      <c r="E90" s="110" t="s">
        <v>332</v>
      </c>
    </row>
    <row r="91" spans="1:5" s="39" customFormat="1" x14ac:dyDescent="0.3">
      <c r="A91" s="110" t="s">
        <v>333</v>
      </c>
      <c r="B91" s="176">
        <v>89</v>
      </c>
      <c r="C91" s="110" t="s">
        <v>334</v>
      </c>
      <c r="D91" s="110" t="s">
        <v>335</v>
      </c>
      <c r="E91" s="110" t="s">
        <v>336</v>
      </c>
    </row>
    <row r="92" spans="1:5" s="39" customFormat="1" x14ac:dyDescent="0.3">
      <c r="A92" s="110" t="s">
        <v>337</v>
      </c>
      <c r="B92" s="110">
        <v>90</v>
      </c>
      <c r="C92" s="110" t="s">
        <v>338</v>
      </c>
      <c r="D92" s="110" t="s">
        <v>339</v>
      </c>
      <c r="E92" s="110" t="s">
        <v>340</v>
      </c>
    </row>
    <row r="93" spans="1:5" s="39" customFormat="1" x14ac:dyDescent="0.3">
      <c r="A93" s="110" t="s">
        <v>341</v>
      </c>
      <c r="B93" s="176">
        <v>91</v>
      </c>
      <c r="C93" s="110" t="s">
        <v>342</v>
      </c>
      <c r="D93" s="110" t="s">
        <v>343</v>
      </c>
      <c r="E93" s="110" t="s">
        <v>249</v>
      </c>
    </row>
    <row r="94" spans="1:5" s="39" customFormat="1" x14ac:dyDescent="0.3">
      <c r="A94" s="110" t="s">
        <v>344</v>
      </c>
      <c r="B94" s="110">
        <v>92</v>
      </c>
      <c r="C94" s="110" t="s">
        <v>345</v>
      </c>
      <c r="D94" s="110" t="s">
        <v>346</v>
      </c>
      <c r="E94" s="110" t="s">
        <v>347</v>
      </c>
    </row>
    <row r="95" spans="1:5" s="39" customFormat="1" x14ac:dyDescent="0.3">
      <c r="A95" s="110" t="s">
        <v>348</v>
      </c>
      <c r="B95" s="176">
        <v>93</v>
      </c>
      <c r="C95" s="110" t="s">
        <v>349</v>
      </c>
      <c r="D95" s="110" t="s">
        <v>350</v>
      </c>
      <c r="E95" s="110" t="s">
        <v>351</v>
      </c>
    </row>
    <row r="96" spans="1:5" s="39" customFormat="1" x14ac:dyDescent="0.3">
      <c r="A96" s="110" t="s">
        <v>352</v>
      </c>
      <c r="B96" s="110">
        <v>94</v>
      </c>
      <c r="C96" s="110" t="s">
        <v>353</v>
      </c>
      <c r="D96" s="110" t="s">
        <v>354</v>
      </c>
      <c r="E96" s="110" t="s">
        <v>249</v>
      </c>
    </row>
    <row r="97" spans="1:5" s="39" customFormat="1" x14ac:dyDescent="0.3">
      <c r="A97" s="110" t="s">
        <v>355</v>
      </c>
      <c r="B97" s="176">
        <v>95</v>
      </c>
      <c r="C97" s="110" t="s">
        <v>356</v>
      </c>
      <c r="D97" s="110" t="s">
        <v>357</v>
      </c>
      <c r="E97" s="110" t="s">
        <v>358</v>
      </c>
    </row>
    <row r="98" spans="1:5" s="39" customFormat="1" x14ac:dyDescent="0.3">
      <c r="A98" s="110" t="s">
        <v>359</v>
      </c>
      <c r="B98" s="110">
        <v>96</v>
      </c>
      <c r="C98" s="110" t="s">
        <v>360</v>
      </c>
      <c r="D98" s="110" t="s">
        <v>361</v>
      </c>
      <c r="E98" s="110" t="s">
        <v>362</v>
      </c>
    </row>
    <row r="99" spans="1:5" s="39" customFormat="1" x14ac:dyDescent="0.3">
      <c r="A99" s="110" t="s">
        <v>363</v>
      </c>
      <c r="B99" s="176">
        <v>97</v>
      </c>
      <c r="C99" s="110" t="s">
        <v>364</v>
      </c>
      <c r="D99" s="110" t="s">
        <v>363</v>
      </c>
      <c r="E99" s="110" t="s">
        <v>365</v>
      </c>
    </row>
    <row r="100" spans="1:5" s="39" customFormat="1" x14ac:dyDescent="0.3">
      <c r="A100" s="110" t="s">
        <v>366</v>
      </c>
      <c r="B100" s="110">
        <v>98</v>
      </c>
      <c r="C100" s="110" t="s">
        <v>367</v>
      </c>
      <c r="D100" s="110" t="s">
        <v>368</v>
      </c>
      <c r="E100" s="110" t="s">
        <v>369</v>
      </c>
    </row>
    <row r="101" spans="1:5" s="39" customFormat="1" x14ac:dyDescent="0.3">
      <c r="A101" s="110" t="s">
        <v>370</v>
      </c>
      <c r="B101" s="176">
        <v>99</v>
      </c>
      <c r="C101" s="110" t="s">
        <v>371</v>
      </c>
      <c r="D101" s="110" t="s">
        <v>372</v>
      </c>
      <c r="E101" s="110" t="s">
        <v>373</v>
      </c>
    </row>
    <row r="102" spans="1:5" s="39" customFormat="1" x14ac:dyDescent="0.3">
      <c r="A102" s="110" t="s">
        <v>374</v>
      </c>
      <c r="B102" s="110">
        <v>100</v>
      </c>
      <c r="C102" s="110" t="s">
        <v>375</v>
      </c>
      <c r="D102" s="110" t="s">
        <v>376</v>
      </c>
      <c r="E102" s="110" t="s">
        <v>377</v>
      </c>
    </row>
    <row r="103" spans="1:5" s="39" customFormat="1" x14ac:dyDescent="0.3">
      <c r="A103" s="110" t="s">
        <v>378</v>
      </c>
      <c r="B103" s="176">
        <v>101</v>
      </c>
      <c r="C103" s="110" t="s">
        <v>379</v>
      </c>
      <c r="D103" s="110" t="s">
        <v>380</v>
      </c>
      <c r="E103" s="110" t="s">
        <v>381</v>
      </c>
    </row>
    <row r="104" spans="1:5" s="39" customFormat="1" x14ac:dyDescent="0.3">
      <c r="A104" s="110" t="s">
        <v>382</v>
      </c>
      <c r="B104" s="110">
        <v>102</v>
      </c>
      <c r="C104" s="110" t="s">
        <v>383</v>
      </c>
      <c r="D104" s="110" t="s">
        <v>384</v>
      </c>
      <c r="E104" s="110" t="s">
        <v>385</v>
      </c>
    </row>
    <row r="105" spans="1:5" s="39" customFormat="1" x14ac:dyDescent="0.3">
      <c r="A105" s="110" t="s">
        <v>386</v>
      </c>
      <c r="B105" s="176">
        <v>103</v>
      </c>
      <c r="C105" s="110" t="s">
        <v>387</v>
      </c>
      <c r="D105" s="110" t="s">
        <v>388</v>
      </c>
      <c r="E105" s="110" t="s">
        <v>389</v>
      </c>
    </row>
    <row r="106" spans="1:5" s="39" customFormat="1" x14ac:dyDescent="0.3">
      <c r="A106" s="110" t="s">
        <v>390</v>
      </c>
      <c r="B106" s="110">
        <v>104</v>
      </c>
      <c r="C106" s="110" t="s">
        <v>391</v>
      </c>
      <c r="D106" s="110" t="s">
        <v>390</v>
      </c>
      <c r="E106" s="110" t="s">
        <v>392</v>
      </c>
    </row>
    <row r="107" spans="1:5" s="39" customFormat="1" x14ac:dyDescent="0.3">
      <c r="A107" s="110" t="s">
        <v>393</v>
      </c>
      <c r="B107" s="176">
        <v>105</v>
      </c>
      <c r="C107" s="110" t="s">
        <v>394</v>
      </c>
      <c r="D107" s="110" t="s">
        <v>395</v>
      </c>
      <c r="E107" s="110" t="s">
        <v>396</v>
      </c>
    </row>
    <row r="108" spans="1:5" s="39" customFormat="1" x14ac:dyDescent="0.3">
      <c r="A108" s="110" t="s">
        <v>397</v>
      </c>
      <c r="B108" s="110">
        <v>106</v>
      </c>
      <c r="C108" s="110" t="s">
        <v>398</v>
      </c>
      <c r="D108" s="110" t="s">
        <v>397</v>
      </c>
      <c r="E108" s="110" t="s">
        <v>399</v>
      </c>
    </row>
    <row r="109" spans="1:5" s="39" customFormat="1" ht="28.8" x14ac:dyDescent="0.3">
      <c r="A109" s="110" t="s">
        <v>400</v>
      </c>
      <c r="B109" s="176">
        <v>107</v>
      </c>
      <c r="C109" s="110" t="s">
        <v>401</v>
      </c>
      <c r="D109" s="110" t="s">
        <v>402</v>
      </c>
      <c r="E109" s="110" t="s">
        <v>403</v>
      </c>
    </row>
    <row r="110" spans="1:5" s="39" customFormat="1" x14ac:dyDescent="0.3">
      <c r="A110" s="110" t="s">
        <v>404</v>
      </c>
      <c r="B110" s="110">
        <v>108</v>
      </c>
      <c r="C110" s="110" t="s">
        <v>405</v>
      </c>
      <c r="D110" s="110" t="s">
        <v>406</v>
      </c>
      <c r="E110" s="110" t="s">
        <v>407</v>
      </c>
    </row>
    <row r="111" spans="1:5" s="39" customFormat="1" ht="28.8" x14ac:dyDescent="0.3">
      <c r="A111" s="110" t="s">
        <v>408</v>
      </c>
      <c r="B111" s="176">
        <v>109</v>
      </c>
      <c r="C111" s="110" t="s">
        <v>409</v>
      </c>
      <c r="D111" s="110" t="s">
        <v>408</v>
      </c>
      <c r="E111" s="110" t="s">
        <v>410</v>
      </c>
    </row>
    <row r="112" spans="1:5" s="39" customFormat="1" x14ac:dyDescent="0.3">
      <c r="A112" s="110" t="s">
        <v>411</v>
      </c>
      <c r="B112" s="110">
        <v>110</v>
      </c>
      <c r="C112" s="110" t="s">
        <v>412</v>
      </c>
      <c r="D112" s="110" t="s">
        <v>411</v>
      </c>
      <c r="E112" s="110" t="s">
        <v>413</v>
      </c>
    </row>
    <row r="113" spans="1:5" s="39" customFormat="1" x14ac:dyDescent="0.3">
      <c r="A113" s="110" t="s">
        <v>414</v>
      </c>
      <c r="B113" s="176">
        <v>111</v>
      </c>
      <c r="C113" s="110" t="s">
        <v>415</v>
      </c>
      <c r="D113" s="110" t="s">
        <v>414</v>
      </c>
      <c r="E113" s="110" t="s">
        <v>416</v>
      </c>
    </row>
    <row r="114" spans="1:5" s="39" customFormat="1" x14ac:dyDescent="0.3">
      <c r="A114" s="110" t="s">
        <v>417</v>
      </c>
      <c r="B114" s="110">
        <v>112</v>
      </c>
      <c r="C114" s="110" t="s">
        <v>418</v>
      </c>
      <c r="D114" s="110" t="s">
        <v>417</v>
      </c>
      <c r="E114" s="110" t="s">
        <v>419</v>
      </c>
    </row>
    <row r="115" spans="1:5" s="39" customFormat="1" x14ac:dyDescent="0.3">
      <c r="A115" s="110" t="s">
        <v>420</v>
      </c>
      <c r="B115" s="176">
        <v>113</v>
      </c>
      <c r="C115" s="110" t="s">
        <v>421</v>
      </c>
      <c r="D115" s="110" t="s">
        <v>420</v>
      </c>
      <c r="E115" s="110" t="s">
        <v>422</v>
      </c>
    </row>
    <row r="116" spans="1:5" s="39" customFormat="1" x14ac:dyDescent="0.3">
      <c r="A116" s="110" t="s">
        <v>423</v>
      </c>
      <c r="B116" s="110">
        <v>114</v>
      </c>
      <c r="C116" s="110" t="s">
        <v>424</v>
      </c>
      <c r="D116" s="110" t="s">
        <v>423</v>
      </c>
      <c r="E116" s="110" t="s">
        <v>425</v>
      </c>
    </row>
    <row r="117" spans="1:5" s="39" customFormat="1" x14ac:dyDescent="0.3">
      <c r="A117" s="110" t="s">
        <v>426</v>
      </c>
      <c r="B117" s="176">
        <v>115</v>
      </c>
      <c r="C117" s="110" t="s">
        <v>427</v>
      </c>
      <c r="D117" s="110" t="s">
        <v>426</v>
      </c>
      <c r="E117" s="110" t="s">
        <v>428</v>
      </c>
    </row>
    <row r="118" spans="1:5" s="39" customFormat="1" x14ac:dyDescent="0.3">
      <c r="A118" s="110" t="s">
        <v>429</v>
      </c>
      <c r="B118" s="110">
        <v>116</v>
      </c>
      <c r="C118" s="110" t="s">
        <v>430</v>
      </c>
      <c r="D118" s="110" t="s">
        <v>429</v>
      </c>
      <c r="E118" s="110" t="s">
        <v>431</v>
      </c>
    </row>
    <row r="119" spans="1:5" s="39" customFormat="1" x14ac:dyDescent="0.3">
      <c r="A119" s="110" t="s">
        <v>432</v>
      </c>
      <c r="B119" s="176">
        <v>117</v>
      </c>
      <c r="C119" s="110" t="s">
        <v>433</v>
      </c>
      <c r="D119" s="110" t="s">
        <v>434</v>
      </c>
      <c r="E119" s="110" t="s">
        <v>435</v>
      </c>
    </row>
    <row r="120" spans="1:5" s="39" customFormat="1" x14ac:dyDescent="0.3">
      <c r="A120" s="110" t="s">
        <v>436</v>
      </c>
      <c r="B120" s="110">
        <v>118</v>
      </c>
      <c r="C120" s="110" t="s">
        <v>437</v>
      </c>
      <c r="D120" s="110" t="s">
        <v>438</v>
      </c>
      <c r="E120" s="110" t="s">
        <v>439</v>
      </c>
    </row>
    <row r="121" spans="1:5" s="39" customFormat="1" x14ac:dyDescent="0.3">
      <c r="A121" s="110" t="s">
        <v>440</v>
      </c>
      <c r="B121" s="176">
        <v>119</v>
      </c>
      <c r="C121" s="110" t="s">
        <v>441</v>
      </c>
      <c r="D121" s="110" t="s">
        <v>442</v>
      </c>
      <c r="E121" s="110" t="s">
        <v>443</v>
      </c>
    </row>
    <row r="122" spans="1:5" s="39" customFormat="1" x14ac:dyDescent="0.3">
      <c r="A122" s="110" t="s">
        <v>444</v>
      </c>
      <c r="B122" s="110">
        <v>120</v>
      </c>
      <c r="C122" s="110" t="s">
        <v>445</v>
      </c>
      <c r="D122" s="110" t="s">
        <v>444</v>
      </c>
      <c r="E122" s="110" t="s">
        <v>446</v>
      </c>
    </row>
    <row r="123" spans="1:5" s="39" customFormat="1" x14ac:dyDescent="0.3">
      <c r="A123" s="110" t="s">
        <v>447</v>
      </c>
      <c r="B123" s="176">
        <v>121</v>
      </c>
      <c r="C123" s="110" t="s">
        <v>448</v>
      </c>
      <c r="D123" s="110" t="s">
        <v>449</v>
      </c>
      <c r="E123" s="110" t="s">
        <v>450</v>
      </c>
    </row>
    <row r="124" spans="1:5" s="39" customFormat="1" x14ac:dyDescent="0.3">
      <c r="A124" s="110" t="s">
        <v>451</v>
      </c>
      <c r="B124" s="110">
        <v>122</v>
      </c>
      <c r="C124" s="110" t="s">
        <v>452</v>
      </c>
      <c r="D124" s="110" t="s">
        <v>453</v>
      </c>
      <c r="E124" s="110" t="s">
        <v>454</v>
      </c>
    </row>
    <row r="125" spans="1:5" s="39" customFormat="1" x14ac:dyDescent="0.3">
      <c r="A125" s="110" t="s">
        <v>455</v>
      </c>
      <c r="B125" s="176">
        <v>123</v>
      </c>
      <c r="C125" s="110" t="s">
        <v>456</v>
      </c>
      <c r="D125" s="110" t="s">
        <v>457</v>
      </c>
      <c r="E125" s="110" t="s">
        <v>458</v>
      </c>
    </row>
    <row r="126" spans="1:5" s="39" customFormat="1" x14ac:dyDescent="0.3">
      <c r="A126" s="110" t="s">
        <v>459</v>
      </c>
      <c r="B126" s="110">
        <v>124</v>
      </c>
      <c r="C126" s="110" t="s">
        <v>460</v>
      </c>
      <c r="D126" s="110" t="s">
        <v>461</v>
      </c>
      <c r="E126" s="110" t="s">
        <v>462</v>
      </c>
    </row>
    <row r="127" spans="1:5" s="39" customFormat="1" x14ac:dyDescent="0.3">
      <c r="A127" s="110" t="s">
        <v>463</v>
      </c>
      <c r="B127" s="176">
        <v>125</v>
      </c>
      <c r="C127" s="110" t="s">
        <v>464</v>
      </c>
      <c r="D127" s="110" t="s">
        <v>465</v>
      </c>
      <c r="E127" s="110" t="s">
        <v>466</v>
      </c>
    </row>
    <row r="128" spans="1:5" s="39" customFormat="1" x14ac:dyDescent="0.3">
      <c r="A128" s="110" t="s">
        <v>467</v>
      </c>
      <c r="B128" s="110">
        <v>126</v>
      </c>
      <c r="C128" s="110" t="s">
        <v>468</v>
      </c>
      <c r="D128" s="110" t="s">
        <v>469</v>
      </c>
      <c r="E128" s="110" t="s">
        <v>470</v>
      </c>
    </row>
    <row r="129" spans="1:5" s="39" customFormat="1" x14ac:dyDescent="0.3">
      <c r="A129" s="110" t="s">
        <v>471</v>
      </c>
      <c r="B129" s="176">
        <v>127</v>
      </c>
      <c r="C129" s="110" t="s">
        <v>472</v>
      </c>
      <c r="D129" s="110" t="s">
        <v>473</v>
      </c>
      <c r="E129" s="110" t="s">
        <v>474</v>
      </c>
    </row>
    <row r="130" spans="1:5" s="39" customFormat="1" ht="28.8" x14ac:dyDescent="0.3">
      <c r="A130" s="110" t="s">
        <v>475</v>
      </c>
      <c r="B130" s="110">
        <v>128</v>
      </c>
      <c r="C130" s="110" t="s">
        <v>476</v>
      </c>
      <c r="D130" s="110" t="s">
        <v>477</v>
      </c>
      <c r="E130" s="110" t="s">
        <v>478</v>
      </c>
    </row>
    <row r="131" spans="1:5" s="39" customFormat="1" x14ac:dyDescent="0.3">
      <c r="A131" s="110" t="s">
        <v>479</v>
      </c>
      <c r="B131" s="176">
        <v>129</v>
      </c>
      <c r="C131" s="110" t="s">
        <v>480</v>
      </c>
      <c r="D131" s="110" t="s">
        <v>481</v>
      </c>
      <c r="E131" s="110" t="s">
        <v>482</v>
      </c>
    </row>
    <row r="132" spans="1:5" s="39" customFormat="1" x14ac:dyDescent="0.3">
      <c r="A132" s="110" t="s">
        <v>483</v>
      </c>
      <c r="B132" s="110">
        <v>130</v>
      </c>
      <c r="C132" s="110" t="s">
        <v>484</v>
      </c>
      <c r="D132" s="110" t="s">
        <v>485</v>
      </c>
      <c r="E132" s="110" t="s">
        <v>486</v>
      </c>
    </row>
    <row r="133" spans="1:5" s="39" customFormat="1" x14ac:dyDescent="0.3">
      <c r="A133" s="110" t="s">
        <v>487</v>
      </c>
      <c r="B133" s="176">
        <v>131</v>
      </c>
      <c r="C133" s="110" t="s">
        <v>488</v>
      </c>
      <c r="D133" s="110" t="s">
        <v>489</v>
      </c>
      <c r="E133" s="110" t="s">
        <v>490</v>
      </c>
    </row>
    <row r="134" spans="1:5" s="39" customFormat="1" x14ac:dyDescent="0.3">
      <c r="A134" s="110" t="s">
        <v>491</v>
      </c>
      <c r="B134" s="110">
        <v>132</v>
      </c>
      <c r="C134" s="110" t="s">
        <v>492</v>
      </c>
      <c r="D134" s="110" t="s">
        <v>493</v>
      </c>
      <c r="E134" s="110" t="s">
        <v>494</v>
      </c>
    </row>
    <row r="135" spans="1:5" s="39" customFormat="1" x14ac:dyDescent="0.3">
      <c r="A135" s="110" t="s">
        <v>495</v>
      </c>
      <c r="B135" s="176">
        <v>133</v>
      </c>
      <c r="C135" s="110" t="s">
        <v>496</v>
      </c>
      <c r="D135" s="110" t="s">
        <v>497</v>
      </c>
      <c r="E135" s="110" t="s">
        <v>498</v>
      </c>
    </row>
    <row r="136" spans="1:5" s="39" customFormat="1" x14ac:dyDescent="0.3">
      <c r="A136" s="110" t="s">
        <v>499</v>
      </c>
      <c r="B136" s="110">
        <v>134</v>
      </c>
      <c r="C136" s="110" t="s">
        <v>500</v>
      </c>
      <c r="D136" s="110" t="s">
        <v>501</v>
      </c>
      <c r="E136" s="110" t="s">
        <v>502</v>
      </c>
    </row>
    <row r="137" spans="1:5" s="39" customFormat="1" x14ac:dyDescent="0.3">
      <c r="A137" s="110" t="s">
        <v>503</v>
      </c>
      <c r="B137" s="176">
        <v>135</v>
      </c>
      <c r="C137" s="110" t="s">
        <v>504</v>
      </c>
      <c r="D137" s="110" t="s">
        <v>503</v>
      </c>
      <c r="E137" s="110" t="s">
        <v>505</v>
      </c>
    </row>
    <row r="138" spans="1:5" s="39" customFormat="1" x14ac:dyDescent="0.3">
      <c r="A138" s="110" t="s">
        <v>506</v>
      </c>
      <c r="B138" s="110">
        <v>136</v>
      </c>
      <c r="C138" s="110" t="s">
        <v>507</v>
      </c>
      <c r="D138" s="110" t="s">
        <v>506</v>
      </c>
      <c r="E138" s="110" t="s">
        <v>508</v>
      </c>
    </row>
    <row r="139" spans="1:5" s="39" customFormat="1" x14ac:dyDescent="0.3">
      <c r="A139" s="110" t="s">
        <v>509</v>
      </c>
      <c r="B139" s="176">
        <v>137</v>
      </c>
      <c r="C139" s="110" t="s">
        <v>510</v>
      </c>
      <c r="D139" s="110" t="s">
        <v>511</v>
      </c>
      <c r="E139" s="110" t="s">
        <v>512</v>
      </c>
    </row>
    <row r="140" spans="1:5" s="39" customFormat="1" x14ac:dyDescent="0.3">
      <c r="A140" s="110" t="s">
        <v>513</v>
      </c>
      <c r="B140" s="110">
        <v>138</v>
      </c>
      <c r="C140" s="110" t="s">
        <v>514</v>
      </c>
      <c r="D140" s="110" t="s">
        <v>515</v>
      </c>
      <c r="E140" s="110" t="s">
        <v>516</v>
      </c>
    </row>
    <row r="141" spans="1:5" s="39" customFormat="1" x14ac:dyDescent="0.3">
      <c r="A141" s="110" t="s">
        <v>517</v>
      </c>
      <c r="B141" s="176">
        <v>139</v>
      </c>
      <c r="C141" s="110" t="s">
        <v>518</v>
      </c>
      <c r="D141" s="110" t="s">
        <v>519</v>
      </c>
      <c r="E141" s="110" t="s">
        <v>520</v>
      </c>
    </row>
    <row r="142" spans="1:5" s="39" customFormat="1" x14ac:dyDescent="0.3">
      <c r="A142" s="110" t="s">
        <v>521</v>
      </c>
      <c r="B142" s="110">
        <v>140</v>
      </c>
      <c r="C142" s="110" t="s">
        <v>522</v>
      </c>
      <c r="D142" s="110" t="s">
        <v>521</v>
      </c>
      <c r="E142" s="110" t="s">
        <v>523</v>
      </c>
    </row>
    <row r="143" spans="1:5" s="39" customFormat="1" x14ac:dyDescent="0.3">
      <c r="A143" s="110" t="s">
        <v>524</v>
      </c>
      <c r="B143" s="176">
        <v>141</v>
      </c>
      <c r="C143" s="110" t="s">
        <v>525</v>
      </c>
      <c r="D143" s="110" t="s">
        <v>526</v>
      </c>
      <c r="E143" s="110" t="s">
        <v>527</v>
      </c>
    </row>
    <row r="144" spans="1:5" s="39" customFormat="1" x14ac:dyDescent="0.3">
      <c r="A144" s="110" t="s">
        <v>528</v>
      </c>
      <c r="B144" s="110">
        <v>142</v>
      </c>
      <c r="C144" s="110" t="s">
        <v>529</v>
      </c>
      <c r="D144" s="110" t="s">
        <v>530</v>
      </c>
      <c r="E144" s="110" t="s">
        <v>531</v>
      </c>
    </row>
    <row r="145" spans="1:5" s="39" customFormat="1" x14ac:dyDescent="0.3">
      <c r="A145" s="110" t="s">
        <v>532</v>
      </c>
      <c r="B145" s="176">
        <v>143</v>
      </c>
      <c r="C145" s="110" t="s">
        <v>533</v>
      </c>
      <c r="D145" s="110" t="s">
        <v>534</v>
      </c>
      <c r="E145" s="110" t="s">
        <v>535</v>
      </c>
    </row>
    <row r="146" spans="1:5" s="39" customFormat="1" x14ac:dyDescent="0.3">
      <c r="A146" s="110" t="s">
        <v>536</v>
      </c>
      <c r="B146" s="110">
        <v>144</v>
      </c>
      <c r="C146" s="110" t="s">
        <v>537</v>
      </c>
      <c r="D146" s="110" t="s">
        <v>536</v>
      </c>
      <c r="E146" s="110" t="s">
        <v>538</v>
      </c>
    </row>
    <row r="147" spans="1:5" s="39" customFormat="1" x14ac:dyDescent="0.3">
      <c r="A147" s="110" t="s">
        <v>539</v>
      </c>
      <c r="B147" s="176">
        <v>145</v>
      </c>
      <c r="C147" s="110" t="s">
        <v>540</v>
      </c>
      <c r="D147" s="110" t="s">
        <v>541</v>
      </c>
      <c r="E147" s="110" t="s">
        <v>542</v>
      </c>
    </row>
    <row r="148" spans="1:5" s="39" customFormat="1" x14ac:dyDescent="0.3">
      <c r="A148" s="110" t="s">
        <v>543</v>
      </c>
      <c r="B148" s="110">
        <v>146</v>
      </c>
      <c r="C148" s="110" t="s">
        <v>544</v>
      </c>
      <c r="D148" s="110" t="s">
        <v>545</v>
      </c>
      <c r="E148" s="110" t="s">
        <v>546</v>
      </c>
    </row>
    <row r="149" spans="1:5" s="39" customFormat="1" x14ac:dyDescent="0.3">
      <c r="A149" s="110" t="s">
        <v>547</v>
      </c>
      <c r="B149" s="176">
        <v>147</v>
      </c>
      <c r="C149" s="110" t="s">
        <v>548</v>
      </c>
      <c r="D149" s="110" t="s">
        <v>549</v>
      </c>
      <c r="E149" s="110" t="s">
        <v>550</v>
      </c>
    </row>
    <row r="150" spans="1:5" s="39" customFormat="1" x14ac:dyDescent="0.3">
      <c r="A150" s="110" t="s">
        <v>551</v>
      </c>
      <c r="B150" s="110">
        <v>148</v>
      </c>
      <c r="C150" s="110" t="s">
        <v>552</v>
      </c>
      <c r="D150" s="110" t="s">
        <v>553</v>
      </c>
      <c r="E150" s="110" t="s">
        <v>554</v>
      </c>
    </row>
    <row r="151" spans="1:5" s="39" customFormat="1" ht="28.8" x14ac:dyDescent="0.3">
      <c r="A151" s="110" t="s">
        <v>555</v>
      </c>
      <c r="B151" s="176">
        <v>149</v>
      </c>
      <c r="C151" s="110" t="s">
        <v>556</v>
      </c>
      <c r="D151" s="110" t="s">
        <v>557</v>
      </c>
      <c r="E151" s="110" t="s">
        <v>558</v>
      </c>
    </row>
    <row r="152" spans="1:5" s="39" customFormat="1" x14ac:dyDescent="0.3">
      <c r="A152" s="110" t="s">
        <v>559</v>
      </c>
      <c r="B152" s="110">
        <v>150</v>
      </c>
      <c r="C152" s="110" t="s">
        <v>560</v>
      </c>
      <c r="D152" s="110" t="s">
        <v>561</v>
      </c>
      <c r="E152" s="110" t="s">
        <v>562</v>
      </c>
    </row>
    <row r="153" spans="1:5" s="39" customFormat="1" x14ac:dyDescent="0.3">
      <c r="A153" s="110" t="s">
        <v>563</v>
      </c>
      <c r="B153" s="176">
        <v>151</v>
      </c>
      <c r="C153" s="110" t="s">
        <v>564</v>
      </c>
      <c r="D153" s="110" t="s">
        <v>563</v>
      </c>
      <c r="E153" s="110" t="s">
        <v>565</v>
      </c>
    </row>
    <row r="154" spans="1:5" s="39" customFormat="1" x14ac:dyDescent="0.3">
      <c r="A154" s="110" t="s">
        <v>566</v>
      </c>
      <c r="B154" s="110">
        <v>152</v>
      </c>
      <c r="C154" s="110" t="s">
        <v>567</v>
      </c>
      <c r="D154" s="110" t="s">
        <v>566</v>
      </c>
      <c r="E154" s="110" t="s">
        <v>568</v>
      </c>
    </row>
    <row r="155" spans="1:5" s="39" customFormat="1" x14ac:dyDescent="0.3">
      <c r="A155" s="110" t="s">
        <v>569</v>
      </c>
      <c r="B155" s="176">
        <v>153</v>
      </c>
      <c r="C155" s="110" t="s">
        <v>570</v>
      </c>
      <c r="D155" s="110" t="s">
        <v>571</v>
      </c>
      <c r="E155" s="110" t="s">
        <v>572</v>
      </c>
    </row>
    <row r="156" spans="1:5" s="39" customFormat="1" x14ac:dyDescent="0.3">
      <c r="A156" s="110" t="s">
        <v>573</v>
      </c>
      <c r="B156" s="110">
        <v>154</v>
      </c>
      <c r="C156" s="110" t="s">
        <v>574</v>
      </c>
      <c r="D156" s="110" t="s">
        <v>575</v>
      </c>
      <c r="E156" s="110" t="s">
        <v>576</v>
      </c>
    </row>
    <row r="157" spans="1:5" s="39" customFormat="1" x14ac:dyDescent="0.3">
      <c r="A157" s="110" t="s">
        <v>577</v>
      </c>
      <c r="B157" s="176">
        <v>155</v>
      </c>
      <c r="C157" s="110" t="s">
        <v>578</v>
      </c>
      <c r="D157" s="110" t="s">
        <v>579</v>
      </c>
      <c r="E157" s="110" t="s">
        <v>580</v>
      </c>
    </row>
    <row r="158" spans="1:5" s="39" customFormat="1" x14ac:dyDescent="0.3">
      <c r="A158" s="110" t="s">
        <v>581</v>
      </c>
      <c r="B158" s="110">
        <v>156</v>
      </c>
      <c r="C158" s="110" t="s">
        <v>582</v>
      </c>
      <c r="D158" s="110" t="s">
        <v>583</v>
      </c>
      <c r="E158" s="110" t="s">
        <v>584</v>
      </c>
    </row>
    <row r="159" spans="1:5" s="39" customFormat="1" x14ac:dyDescent="0.3">
      <c r="A159" s="110" t="s">
        <v>585</v>
      </c>
      <c r="B159" s="176">
        <v>157</v>
      </c>
      <c r="C159" s="110" t="s">
        <v>586</v>
      </c>
      <c r="D159" s="110" t="s">
        <v>585</v>
      </c>
      <c r="E159" s="110" t="s">
        <v>587</v>
      </c>
    </row>
    <row r="160" spans="1:5" s="39" customFormat="1" x14ac:dyDescent="0.3">
      <c r="A160" s="110" t="s">
        <v>588</v>
      </c>
      <c r="B160" s="110">
        <v>158</v>
      </c>
      <c r="C160" s="110" t="s">
        <v>589</v>
      </c>
      <c r="D160" s="110" t="s">
        <v>588</v>
      </c>
      <c r="E160" s="110" t="s">
        <v>590</v>
      </c>
    </row>
    <row r="161" spans="1:5" s="39" customFormat="1" x14ac:dyDescent="0.3">
      <c r="A161" s="110" t="s">
        <v>591</v>
      </c>
      <c r="B161" s="176">
        <v>159</v>
      </c>
      <c r="C161" s="110" t="s">
        <v>592</v>
      </c>
      <c r="D161" s="110" t="s">
        <v>593</v>
      </c>
      <c r="E161" s="110" t="s">
        <v>594</v>
      </c>
    </row>
    <row r="162" spans="1:5" s="39" customFormat="1" x14ac:dyDescent="0.3">
      <c r="A162" s="110" t="s">
        <v>595</v>
      </c>
      <c r="B162" s="110">
        <v>160</v>
      </c>
      <c r="C162" s="110" t="s">
        <v>596</v>
      </c>
      <c r="D162" s="110" t="s">
        <v>595</v>
      </c>
      <c r="E162" s="110" t="s">
        <v>597</v>
      </c>
    </row>
    <row r="163" spans="1:5" s="39" customFormat="1" x14ac:dyDescent="0.3">
      <c r="A163" s="110" t="s">
        <v>598</v>
      </c>
      <c r="B163" s="176">
        <v>161</v>
      </c>
      <c r="C163" s="110" t="s">
        <v>599</v>
      </c>
      <c r="D163" s="110" t="s">
        <v>600</v>
      </c>
      <c r="E163" s="110" t="s">
        <v>601</v>
      </c>
    </row>
    <row r="164" spans="1:5" s="39" customFormat="1" x14ac:dyDescent="0.3">
      <c r="A164" s="110" t="s">
        <v>602</v>
      </c>
      <c r="B164" s="110">
        <v>162</v>
      </c>
      <c r="C164" s="110" t="s">
        <v>603</v>
      </c>
      <c r="D164" s="110" t="s">
        <v>604</v>
      </c>
      <c r="E164" s="110" t="s">
        <v>605</v>
      </c>
    </row>
    <row r="165" spans="1:5" s="39" customFormat="1" x14ac:dyDescent="0.3">
      <c r="A165" s="110" t="s">
        <v>606</v>
      </c>
      <c r="B165" s="176">
        <v>163</v>
      </c>
      <c r="C165" s="110" t="s">
        <v>607</v>
      </c>
      <c r="D165" s="110" t="s">
        <v>608</v>
      </c>
      <c r="E165" s="110" t="s">
        <v>609</v>
      </c>
    </row>
    <row r="166" spans="1:5" s="39" customFormat="1" x14ac:dyDescent="0.3">
      <c r="A166" s="110" t="s">
        <v>610</v>
      </c>
      <c r="B166" s="110">
        <v>164</v>
      </c>
      <c r="C166" s="110" t="s">
        <v>611</v>
      </c>
      <c r="D166" s="110" t="s">
        <v>610</v>
      </c>
      <c r="E166" s="110" t="s">
        <v>612</v>
      </c>
    </row>
    <row r="167" spans="1:5" s="39" customFormat="1" x14ac:dyDescent="0.3">
      <c r="A167" s="110" t="s">
        <v>613</v>
      </c>
      <c r="B167" s="176">
        <v>165</v>
      </c>
      <c r="C167" s="110" t="s">
        <v>614</v>
      </c>
      <c r="D167" s="110" t="s">
        <v>613</v>
      </c>
      <c r="E167" s="110" t="s">
        <v>615</v>
      </c>
    </row>
    <row r="168" spans="1:5" s="39" customFormat="1" x14ac:dyDescent="0.3">
      <c r="A168" s="110" t="s">
        <v>616</v>
      </c>
      <c r="B168" s="110">
        <v>166</v>
      </c>
      <c r="C168" s="110" t="s">
        <v>617</v>
      </c>
      <c r="D168" s="110" t="s">
        <v>618</v>
      </c>
      <c r="E168" s="110" t="s">
        <v>619</v>
      </c>
    </row>
    <row r="169" spans="1:5" s="39" customFormat="1" x14ac:dyDescent="0.3">
      <c r="A169" s="110" t="s">
        <v>620</v>
      </c>
      <c r="B169" s="176">
        <v>167</v>
      </c>
      <c r="C169" s="110" t="s">
        <v>621</v>
      </c>
      <c r="D169" s="110" t="s">
        <v>622</v>
      </c>
      <c r="E169" s="110" t="s">
        <v>623</v>
      </c>
    </row>
    <row r="170" spans="1:5" s="39" customFormat="1" x14ac:dyDescent="0.3">
      <c r="A170" s="110" t="s">
        <v>624</v>
      </c>
      <c r="B170" s="110">
        <v>168</v>
      </c>
      <c r="C170" s="110" t="s">
        <v>625</v>
      </c>
      <c r="D170" s="110" t="s">
        <v>624</v>
      </c>
      <c r="E170" s="110" t="s">
        <v>626</v>
      </c>
    </row>
    <row r="171" spans="1:5" s="39" customFormat="1" x14ac:dyDescent="0.3">
      <c r="A171" s="110" t="s">
        <v>627</v>
      </c>
      <c r="B171" s="176">
        <v>169</v>
      </c>
      <c r="C171" s="110" t="s">
        <v>628</v>
      </c>
      <c r="D171" s="110" t="s">
        <v>627</v>
      </c>
      <c r="E171" s="110" t="s">
        <v>629</v>
      </c>
    </row>
    <row r="172" spans="1:5" s="39" customFormat="1" x14ac:dyDescent="0.3">
      <c r="A172" s="110" t="s">
        <v>630</v>
      </c>
      <c r="B172" s="110">
        <v>170</v>
      </c>
      <c r="C172" s="110" t="s">
        <v>631</v>
      </c>
      <c r="D172" s="110" t="s">
        <v>632</v>
      </c>
      <c r="E172" s="110" t="s">
        <v>633</v>
      </c>
    </row>
    <row r="173" spans="1:5" s="39" customFormat="1" x14ac:dyDescent="0.3">
      <c r="A173" s="110" t="s">
        <v>634</v>
      </c>
      <c r="B173" s="176">
        <v>171</v>
      </c>
      <c r="C173" s="110" t="s">
        <v>635</v>
      </c>
      <c r="D173" s="110" t="s">
        <v>636</v>
      </c>
      <c r="E173" s="110" t="s">
        <v>636</v>
      </c>
    </row>
    <row r="174" spans="1:5" s="39" customFormat="1" x14ac:dyDescent="0.3">
      <c r="A174" s="110" t="s">
        <v>637</v>
      </c>
      <c r="B174" s="110">
        <v>172</v>
      </c>
      <c r="C174" s="110" t="s">
        <v>638</v>
      </c>
      <c r="D174" s="110" t="s">
        <v>639</v>
      </c>
      <c r="E174" s="110" t="s">
        <v>640</v>
      </c>
    </row>
    <row r="175" spans="1:5" s="39" customFormat="1" x14ac:dyDescent="0.3">
      <c r="A175" s="110" t="s">
        <v>641</v>
      </c>
      <c r="B175" s="176">
        <v>173</v>
      </c>
      <c r="C175" s="110" t="s">
        <v>642</v>
      </c>
      <c r="D175" s="110" t="s">
        <v>641</v>
      </c>
      <c r="E175" s="110" t="s">
        <v>643</v>
      </c>
    </row>
    <row r="176" spans="1:5" s="39" customFormat="1" x14ac:dyDescent="0.3">
      <c r="A176" s="110" t="s">
        <v>644</v>
      </c>
      <c r="B176" s="110">
        <v>174</v>
      </c>
      <c r="C176" s="110" t="s">
        <v>645</v>
      </c>
      <c r="D176" s="110" t="s">
        <v>646</v>
      </c>
      <c r="E176" s="110" t="s">
        <v>647</v>
      </c>
    </row>
    <row r="177" spans="1:5" s="39" customFormat="1" x14ac:dyDescent="0.3">
      <c r="A177" s="110" t="s">
        <v>648</v>
      </c>
      <c r="B177" s="176">
        <v>175</v>
      </c>
      <c r="C177" s="110" t="s">
        <v>649</v>
      </c>
      <c r="D177" s="110" t="s">
        <v>650</v>
      </c>
      <c r="E177" s="110" t="s">
        <v>651</v>
      </c>
    </row>
    <row r="178" spans="1:5" s="39" customFormat="1" ht="28.8" x14ac:dyDescent="0.3">
      <c r="A178" s="110" t="s">
        <v>652</v>
      </c>
      <c r="B178" s="110">
        <v>176</v>
      </c>
      <c r="C178" s="110" t="s">
        <v>653</v>
      </c>
      <c r="D178" s="110" t="s">
        <v>654</v>
      </c>
      <c r="E178" s="110" t="s">
        <v>655</v>
      </c>
    </row>
    <row r="179" spans="1:5" s="39" customFormat="1" x14ac:dyDescent="0.3">
      <c r="A179" s="110" t="s">
        <v>656</v>
      </c>
      <c r="B179" s="176">
        <v>177</v>
      </c>
      <c r="C179" s="110" t="s">
        <v>657</v>
      </c>
      <c r="D179" s="110" t="s">
        <v>658</v>
      </c>
      <c r="E179" s="110" t="s">
        <v>659</v>
      </c>
    </row>
    <row r="180" spans="1:5" s="39" customFormat="1" x14ac:dyDescent="0.3">
      <c r="A180" s="110" t="s">
        <v>660</v>
      </c>
      <c r="B180" s="110">
        <v>178</v>
      </c>
      <c r="C180" s="110" t="s">
        <v>661</v>
      </c>
      <c r="D180" s="110" t="s">
        <v>662</v>
      </c>
      <c r="E180" s="110" t="s">
        <v>663</v>
      </c>
    </row>
    <row r="181" spans="1:5" s="39" customFormat="1" x14ac:dyDescent="0.3">
      <c r="A181" s="110" t="s">
        <v>664</v>
      </c>
      <c r="B181" s="176">
        <v>179</v>
      </c>
      <c r="C181" s="110" t="s">
        <v>665</v>
      </c>
      <c r="D181" s="110" t="s">
        <v>666</v>
      </c>
      <c r="E181" s="110" t="s">
        <v>667</v>
      </c>
    </row>
    <row r="182" spans="1:5" s="39" customFormat="1" x14ac:dyDescent="0.3">
      <c r="A182" s="110" t="s">
        <v>668</v>
      </c>
      <c r="B182" s="110">
        <v>180</v>
      </c>
      <c r="C182" s="110" t="s">
        <v>669</v>
      </c>
      <c r="D182" s="110" t="s">
        <v>670</v>
      </c>
      <c r="E182" s="110" t="s">
        <v>671</v>
      </c>
    </row>
    <row r="183" spans="1:5" s="39" customFormat="1" x14ac:dyDescent="0.3">
      <c r="A183" s="110" t="s">
        <v>672</v>
      </c>
      <c r="B183" s="176">
        <v>181</v>
      </c>
      <c r="C183" s="110" t="s">
        <v>673</v>
      </c>
      <c r="D183" s="110" t="s">
        <v>674</v>
      </c>
      <c r="E183" s="110" t="s">
        <v>675</v>
      </c>
    </row>
    <row r="184" spans="1:5" s="39" customFormat="1" x14ac:dyDescent="0.3">
      <c r="A184" s="110" t="s">
        <v>676</v>
      </c>
      <c r="B184" s="110">
        <v>182</v>
      </c>
      <c r="C184" s="110" t="s">
        <v>677</v>
      </c>
      <c r="D184" s="110" t="s">
        <v>676</v>
      </c>
      <c r="E184" s="110" t="s">
        <v>678</v>
      </c>
    </row>
    <row r="185" spans="1:5" s="39" customFormat="1" x14ac:dyDescent="0.3">
      <c r="A185" s="110" t="s">
        <v>679</v>
      </c>
      <c r="B185" s="176">
        <v>183</v>
      </c>
      <c r="C185" s="110" t="s">
        <v>680</v>
      </c>
      <c r="D185" s="110" t="s">
        <v>681</v>
      </c>
      <c r="E185" s="110" t="s">
        <v>682</v>
      </c>
    </row>
    <row r="186" spans="1:5" s="39" customFormat="1" x14ac:dyDescent="0.3">
      <c r="A186" s="110" t="s">
        <v>683</v>
      </c>
      <c r="B186" s="110">
        <v>184</v>
      </c>
      <c r="C186" s="110" t="s">
        <v>684</v>
      </c>
      <c r="D186" s="110" t="s">
        <v>685</v>
      </c>
      <c r="E186" s="110" t="s">
        <v>686</v>
      </c>
    </row>
    <row r="187" spans="1:5" s="39" customFormat="1" x14ac:dyDescent="0.3">
      <c r="A187" s="110" t="s">
        <v>687</v>
      </c>
      <c r="B187" s="176">
        <v>185</v>
      </c>
      <c r="C187" s="110" t="s">
        <v>688</v>
      </c>
      <c r="D187" s="110" t="s">
        <v>689</v>
      </c>
      <c r="E187" s="110" t="s">
        <v>690</v>
      </c>
    </row>
    <row r="188" spans="1:5" s="39" customFormat="1" x14ac:dyDescent="0.3">
      <c r="A188" s="110" t="s">
        <v>691</v>
      </c>
      <c r="B188" s="110">
        <v>186</v>
      </c>
      <c r="C188" s="110" t="s">
        <v>692</v>
      </c>
      <c r="D188" s="110" t="s">
        <v>693</v>
      </c>
      <c r="E188" s="110" t="s">
        <v>694</v>
      </c>
    </row>
    <row r="189" spans="1:5" s="39" customFormat="1" x14ac:dyDescent="0.3">
      <c r="A189" s="110" t="s">
        <v>695</v>
      </c>
      <c r="B189" s="176">
        <v>187</v>
      </c>
      <c r="C189" s="110" t="s">
        <v>696</v>
      </c>
      <c r="D189" s="110" t="s">
        <v>28</v>
      </c>
      <c r="E189" s="110" t="s">
        <v>697</v>
      </c>
    </row>
    <row r="190" spans="1:5" s="39" customFormat="1" x14ac:dyDescent="0.3">
      <c r="A190" s="110" t="s">
        <v>698</v>
      </c>
      <c r="B190" s="110">
        <v>188</v>
      </c>
      <c r="C190" s="110" t="s">
        <v>699</v>
      </c>
      <c r="D190" s="110" t="s">
        <v>700</v>
      </c>
      <c r="E190" s="110" t="s">
        <v>701</v>
      </c>
    </row>
    <row r="191" spans="1:5" s="39" customFormat="1" x14ac:dyDescent="0.3">
      <c r="A191" s="110" t="s">
        <v>702</v>
      </c>
      <c r="B191" s="176">
        <v>189</v>
      </c>
      <c r="C191" s="110" t="s">
        <v>703</v>
      </c>
      <c r="D191" s="110" t="s">
        <v>704</v>
      </c>
      <c r="E191" s="110" t="s">
        <v>705</v>
      </c>
    </row>
    <row r="192" spans="1:5" s="39" customFormat="1" x14ac:dyDescent="0.3">
      <c r="A192" s="110" t="s">
        <v>706</v>
      </c>
      <c r="B192" s="110">
        <v>190</v>
      </c>
      <c r="C192" s="110" t="s">
        <v>707</v>
      </c>
      <c r="D192" s="110" t="s">
        <v>706</v>
      </c>
      <c r="E192" s="110" t="s">
        <v>708</v>
      </c>
    </row>
    <row r="193" spans="1:5" s="39" customFormat="1" x14ac:dyDescent="0.3">
      <c r="A193" s="110" t="s">
        <v>709</v>
      </c>
      <c r="B193" s="176">
        <v>191</v>
      </c>
      <c r="C193" s="110" t="s">
        <v>710</v>
      </c>
      <c r="D193" s="110" t="s">
        <v>709</v>
      </c>
      <c r="E193" s="110" t="s">
        <v>711</v>
      </c>
    </row>
    <row r="194" spans="1:5" s="39" customFormat="1" x14ac:dyDescent="0.3">
      <c r="A194" s="110" t="s">
        <v>712</v>
      </c>
      <c r="B194" s="110">
        <v>192</v>
      </c>
      <c r="C194" s="110" t="s">
        <v>713</v>
      </c>
      <c r="D194" s="110" t="s">
        <v>712</v>
      </c>
      <c r="E194" s="110" t="s">
        <v>714</v>
      </c>
    </row>
    <row r="195" spans="1:5" s="39" customFormat="1" x14ac:dyDescent="0.3">
      <c r="A195" s="110" t="s">
        <v>715</v>
      </c>
      <c r="B195" s="176">
        <v>193</v>
      </c>
      <c r="C195" s="110" t="s">
        <v>716</v>
      </c>
      <c r="D195" s="110" t="s">
        <v>717</v>
      </c>
      <c r="E195" s="110" t="s">
        <v>718</v>
      </c>
    </row>
    <row r="196" spans="1:5" s="39" customFormat="1" x14ac:dyDescent="0.3">
      <c r="A196" s="110" t="s">
        <v>719</v>
      </c>
      <c r="B196" s="110">
        <v>194</v>
      </c>
      <c r="C196" s="110" t="s">
        <v>720</v>
      </c>
      <c r="D196" s="110" t="s">
        <v>719</v>
      </c>
      <c r="E196" s="110" t="s">
        <v>721</v>
      </c>
    </row>
    <row r="197" spans="1:5" s="39" customFormat="1" x14ac:dyDescent="0.3">
      <c r="A197" s="110" t="s">
        <v>722</v>
      </c>
      <c r="B197" s="176">
        <v>195</v>
      </c>
      <c r="C197" s="110" t="s">
        <v>723</v>
      </c>
      <c r="D197" s="110" t="s">
        <v>724</v>
      </c>
      <c r="E197" s="110" t="s">
        <v>725</v>
      </c>
    </row>
    <row r="198" spans="1:5" s="39" customFormat="1" x14ac:dyDescent="0.3">
      <c r="A198" s="110" t="s">
        <v>726</v>
      </c>
      <c r="B198" s="110">
        <v>196</v>
      </c>
      <c r="C198" s="110" t="s">
        <v>727</v>
      </c>
      <c r="D198" s="110" t="s">
        <v>726</v>
      </c>
      <c r="E198" s="110" t="s">
        <v>728</v>
      </c>
    </row>
    <row r="199" spans="1:5" s="39" customFormat="1" x14ac:dyDescent="0.3">
      <c r="A199" s="110" t="s">
        <v>729</v>
      </c>
      <c r="B199" s="176">
        <v>197</v>
      </c>
      <c r="C199" s="110" t="s">
        <v>730</v>
      </c>
      <c r="D199" s="110" t="s">
        <v>731</v>
      </c>
      <c r="E199" s="110" t="s">
        <v>732</v>
      </c>
    </row>
    <row r="200" spans="1:5" s="39" customFormat="1" x14ac:dyDescent="0.3">
      <c r="A200" s="110" t="s">
        <v>733</v>
      </c>
      <c r="B200" s="110">
        <v>198</v>
      </c>
      <c r="C200" s="110" t="s">
        <v>734</v>
      </c>
      <c r="D200" s="110" t="s">
        <v>735</v>
      </c>
      <c r="E200" s="110" t="s">
        <v>736</v>
      </c>
    </row>
    <row r="201" spans="1:5" s="39" customFormat="1" x14ac:dyDescent="0.3">
      <c r="A201" s="110" t="s">
        <v>737</v>
      </c>
      <c r="B201" s="176">
        <v>199</v>
      </c>
      <c r="C201" s="110" t="s">
        <v>738</v>
      </c>
      <c r="D201" s="110" t="s">
        <v>737</v>
      </c>
      <c r="E201" s="110" t="s">
        <v>739</v>
      </c>
    </row>
    <row r="202" spans="1:5" s="39" customFormat="1" x14ac:dyDescent="0.3">
      <c r="A202" s="110" t="s">
        <v>740</v>
      </c>
      <c r="B202" s="110">
        <v>200</v>
      </c>
      <c r="C202" s="110" t="s">
        <v>741</v>
      </c>
      <c r="D202" s="110" t="s">
        <v>742</v>
      </c>
      <c r="E202" s="110" t="s">
        <v>743</v>
      </c>
    </row>
    <row r="203" spans="1:5" s="39" customFormat="1" x14ac:dyDescent="0.3">
      <c r="A203" s="110" t="s">
        <v>744</v>
      </c>
      <c r="B203" s="176">
        <v>201</v>
      </c>
      <c r="C203" s="110" t="s">
        <v>745</v>
      </c>
      <c r="D203" s="110" t="s">
        <v>746</v>
      </c>
      <c r="E203" s="110" t="s">
        <v>747</v>
      </c>
    </row>
    <row r="204" spans="1:5" s="39" customFormat="1" x14ac:dyDescent="0.3">
      <c r="A204" s="110" t="s">
        <v>748</v>
      </c>
      <c r="B204" s="110">
        <v>202</v>
      </c>
      <c r="C204" s="110" t="s">
        <v>749</v>
      </c>
      <c r="D204" s="110" t="s">
        <v>750</v>
      </c>
      <c r="E204" s="110" t="s">
        <v>751</v>
      </c>
    </row>
    <row r="205" spans="1:5" s="39" customFormat="1" x14ac:dyDescent="0.3">
      <c r="A205" s="110" t="s">
        <v>752</v>
      </c>
      <c r="B205" s="176">
        <v>203</v>
      </c>
      <c r="C205" s="110" t="s">
        <v>753</v>
      </c>
      <c r="D205" s="110" t="s">
        <v>754</v>
      </c>
      <c r="E205" s="110" t="s">
        <v>755</v>
      </c>
    </row>
    <row r="206" spans="1:5" s="39" customFormat="1" ht="28.8" x14ac:dyDescent="0.3">
      <c r="A206" s="110" t="s">
        <v>756</v>
      </c>
      <c r="B206" s="110">
        <v>204</v>
      </c>
      <c r="C206" s="110" t="s">
        <v>757</v>
      </c>
      <c r="D206" s="110" t="s">
        <v>756</v>
      </c>
      <c r="E206" s="110" t="s">
        <v>758</v>
      </c>
    </row>
    <row r="207" spans="1:5" s="39" customFormat="1" x14ac:dyDescent="0.3">
      <c r="A207" s="110" t="s">
        <v>759</v>
      </c>
      <c r="B207" s="176">
        <v>205</v>
      </c>
      <c r="C207" s="110" t="s">
        <v>760</v>
      </c>
      <c r="D207" s="110" t="s">
        <v>761</v>
      </c>
      <c r="E207" s="110" t="s">
        <v>762</v>
      </c>
    </row>
    <row r="208" spans="1:5" s="39" customFormat="1" x14ac:dyDescent="0.3">
      <c r="A208" s="110" t="s">
        <v>763</v>
      </c>
      <c r="B208" s="110">
        <v>206</v>
      </c>
      <c r="C208" s="110" t="s">
        <v>764</v>
      </c>
      <c r="D208" s="110" t="s">
        <v>765</v>
      </c>
      <c r="E208" s="110" t="s">
        <v>766</v>
      </c>
    </row>
    <row r="209" spans="1:5" s="39" customFormat="1" x14ac:dyDescent="0.3">
      <c r="A209" s="110" t="s">
        <v>767</v>
      </c>
      <c r="B209" s="176">
        <v>207</v>
      </c>
      <c r="C209" s="110" t="s">
        <v>768</v>
      </c>
      <c r="D209" s="110" t="s">
        <v>767</v>
      </c>
      <c r="E209" s="110" t="s">
        <v>769</v>
      </c>
    </row>
    <row r="210" spans="1:5" s="39" customFormat="1" x14ac:dyDescent="0.3">
      <c r="A210" s="110" t="s">
        <v>770</v>
      </c>
      <c r="B210" s="110">
        <v>208</v>
      </c>
      <c r="C210" s="110" t="s">
        <v>771</v>
      </c>
      <c r="D210" s="110" t="s">
        <v>770</v>
      </c>
      <c r="E210" s="110" t="s">
        <v>772</v>
      </c>
    </row>
    <row r="211" spans="1:5" s="39" customFormat="1" x14ac:dyDescent="0.3">
      <c r="A211" s="110" t="s">
        <v>773</v>
      </c>
      <c r="B211" s="176">
        <v>209</v>
      </c>
      <c r="C211" s="110" t="s">
        <v>774</v>
      </c>
      <c r="D211" s="110" t="s">
        <v>773</v>
      </c>
      <c r="E211" s="110" t="s">
        <v>775</v>
      </c>
    </row>
    <row r="212" spans="1:5" s="39" customFormat="1" x14ac:dyDescent="0.3">
      <c r="A212" s="110" t="s">
        <v>776</v>
      </c>
      <c r="B212" s="110">
        <v>210</v>
      </c>
      <c r="C212" s="110" t="s">
        <v>777</v>
      </c>
      <c r="D212" s="110" t="s">
        <v>776</v>
      </c>
      <c r="E212" s="110" t="s">
        <v>778</v>
      </c>
    </row>
    <row r="213" spans="1:5" s="39" customFormat="1" x14ac:dyDescent="0.3">
      <c r="A213" s="110" t="s">
        <v>779</v>
      </c>
      <c r="B213" s="176">
        <v>211</v>
      </c>
      <c r="C213" s="110" t="s">
        <v>780</v>
      </c>
      <c r="D213" s="110" t="s">
        <v>781</v>
      </c>
      <c r="E213" s="110" t="s">
        <v>781</v>
      </c>
    </row>
    <row r="214" spans="1:5" s="39" customFormat="1" x14ac:dyDescent="0.3">
      <c r="A214" s="110" t="s">
        <v>782</v>
      </c>
      <c r="B214" s="110">
        <v>212</v>
      </c>
      <c r="C214" s="110" t="s">
        <v>783</v>
      </c>
      <c r="D214" s="110" t="s">
        <v>784</v>
      </c>
      <c r="E214" s="110" t="s">
        <v>785</v>
      </c>
    </row>
    <row r="215" spans="1:5" s="39" customFormat="1" x14ac:dyDescent="0.3">
      <c r="A215" s="110" t="s">
        <v>786</v>
      </c>
      <c r="B215" s="176">
        <v>213</v>
      </c>
      <c r="C215" s="110" t="s">
        <v>787</v>
      </c>
      <c r="D215" s="110" t="s">
        <v>786</v>
      </c>
      <c r="E215" s="110" t="s">
        <v>788</v>
      </c>
    </row>
    <row r="216" spans="1:5" s="39" customFormat="1" x14ac:dyDescent="0.3">
      <c r="A216" s="110" t="s">
        <v>789</v>
      </c>
      <c r="B216" s="110">
        <v>214</v>
      </c>
      <c r="C216" s="110" t="s">
        <v>790</v>
      </c>
      <c r="D216" s="110" t="s">
        <v>791</v>
      </c>
      <c r="E216" s="110" t="s">
        <v>792</v>
      </c>
    </row>
    <row r="217" spans="1:5" s="39" customFormat="1" x14ac:dyDescent="0.3">
      <c r="A217" s="110" t="s">
        <v>793</v>
      </c>
      <c r="B217" s="176">
        <v>215</v>
      </c>
      <c r="C217" s="110" t="s">
        <v>794</v>
      </c>
      <c r="D217" s="110" t="s">
        <v>793</v>
      </c>
      <c r="E217" s="110" t="s">
        <v>795</v>
      </c>
    </row>
    <row r="218" spans="1:5" s="39" customFormat="1" x14ac:dyDescent="0.3">
      <c r="A218" s="110" t="s">
        <v>796</v>
      </c>
      <c r="B218" s="110">
        <v>216</v>
      </c>
      <c r="C218" s="110" t="s">
        <v>797</v>
      </c>
      <c r="D218" s="110" t="s">
        <v>798</v>
      </c>
      <c r="E218" s="110" t="s">
        <v>799</v>
      </c>
    </row>
    <row r="219" spans="1:5" s="39" customFormat="1" x14ac:dyDescent="0.3">
      <c r="A219" s="110" t="s">
        <v>800</v>
      </c>
      <c r="B219" s="176">
        <v>217</v>
      </c>
      <c r="C219" s="110" t="s">
        <v>801</v>
      </c>
      <c r="D219" s="110" t="s">
        <v>800</v>
      </c>
      <c r="E219" s="110" t="s">
        <v>802</v>
      </c>
    </row>
    <row r="220" spans="1:5" s="39" customFormat="1" x14ac:dyDescent="0.3">
      <c r="A220" s="110" t="s">
        <v>803</v>
      </c>
      <c r="B220" s="110">
        <v>218</v>
      </c>
      <c r="C220" s="110" t="s">
        <v>804</v>
      </c>
      <c r="D220" s="110" t="s">
        <v>805</v>
      </c>
      <c r="E220" s="110" t="s">
        <v>806</v>
      </c>
    </row>
    <row r="221" spans="1:5" s="39" customFormat="1" x14ac:dyDescent="0.3">
      <c r="A221" s="110" t="s">
        <v>807</v>
      </c>
      <c r="B221" s="176">
        <v>219</v>
      </c>
      <c r="C221" s="110" t="s">
        <v>808</v>
      </c>
      <c r="D221" s="110" t="s">
        <v>807</v>
      </c>
      <c r="E221" s="110" t="s">
        <v>809</v>
      </c>
    </row>
    <row r="222" spans="1:5" s="39" customFormat="1" x14ac:dyDescent="0.3">
      <c r="A222" s="110" t="s">
        <v>810</v>
      </c>
      <c r="B222" s="110">
        <v>220</v>
      </c>
      <c r="C222" s="110" t="s">
        <v>811</v>
      </c>
      <c r="D222" s="110" t="s">
        <v>812</v>
      </c>
      <c r="E222" s="110" t="s">
        <v>813</v>
      </c>
    </row>
    <row r="223" spans="1:5" s="39" customFormat="1" x14ac:dyDescent="0.3">
      <c r="A223" s="110" t="s">
        <v>814</v>
      </c>
      <c r="B223" s="176">
        <v>221</v>
      </c>
      <c r="C223" s="110" t="s">
        <v>815</v>
      </c>
      <c r="D223" s="110" t="s">
        <v>814</v>
      </c>
      <c r="E223" s="110" t="s">
        <v>816</v>
      </c>
    </row>
    <row r="224" spans="1:5" s="39" customFormat="1" x14ac:dyDescent="0.3">
      <c r="A224" s="110" t="s">
        <v>817</v>
      </c>
      <c r="B224" s="110">
        <v>222</v>
      </c>
      <c r="C224" s="110" t="s">
        <v>818</v>
      </c>
      <c r="D224" s="110" t="s">
        <v>819</v>
      </c>
      <c r="E224" s="110" t="s">
        <v>820</v>
      </c>
    </row>
    <row r="225" spans="1:5" s="39" customFormat="1" x14ac:dyDescent="0.3">
      <c r="A225" s="110" t="s">
        <v>821</v>
      </c>
      <c r="B225" s="176">
        <v>223</v>
      </c>
      <c r="C225" s="110" t="s">
        <v>822</v>
      </c>
      <c r="D225" s="110" t="s">
        <v>823</v>
      </c>
      <c r="E225" s="110" t="s">
        <v>824</v>
      </c>
    </row>
    <row r="226" spans="1:5" s="39" customFormat="1" x14ac:dyDescent="0.3">
      <c r="A226" s="110" t="s">
        <v>825</v>
      </c>
      <c r="B226" s="110">
        <v>224</v>
      </c>
      <c r="C226" s="110" t="s">
        <v>826</v>
      </c>
      <c r="D226" s="110" t="s">
        <v>827</v>
      </c>
      <c r="E226" s="110" t="s">
        <v>828</v>
      </c>
    </row>
    <row r="227" spans="1:5" s="39" customFormat="1" x14ac:dyDescent="0.3">
      <c r="A227" s="110" t="s">
        <v>829</v>
      </c>
      <c r="B227" s="176">
        <v>225</v>
      </c>
      <c r="C227" s="110" t="s">
        <v>830</v>
      </c>
      <c r="D227" s="110" t="s">
        <v>831</v>
      </c>
      <c r="E227" s="110" t="s">
        <v>832</v>
      </c>
    </row>
    <row r="228" spans="1:5" s="39" customFormat="1" x14ac:dyDescent="0.3">
      <c r="A228" s="110" t="s">
        <v>833</v>
      </c>
      <c r="B228" s="110">
        <v>226</v>
      </c>
      <c r="C228" s="110" t="s">
        <v>834</v>
      </c>
      <c r="D228" s="110" t="s">
        <v>835</v>
      </c>
      <c r="E228" s="110" t="s">
        <v>836</v>
      </c>
    </row>
    <row r="229" spans="1:5" s="39" customFormat="1" x14ac:dyDescent="0.3">
      <c r="A229" s="110" t="s">
        <v>837</v>
      </c>
      <c r="B229" s="176">
        <v>227</v>
      </c>
      <c r="C229" s="110" t="s">
        <v>838</v>
      </c>
      <c r="D229" s="110" t="s">
        <v>837</v>
      </c>
      <c r="E229" s="110" t="s">
        <v>220</v>
      </c>
    </row>
    <row r="230" spans="1:5" s="39" customFormat="1" x14ac:dyDescent="0.3">
      <c r="A230" s="110" t="s">
        <v>839</v>
      </c>
      <c r="B230" s="110">
        <v>228</v>
      </c>
      <c r="C230" s="110" t="s">
        <v>840</v>
      </c>
      <c r="D230" s="110" t="s">
        <v>841</v>
      </c>
      <c r="E230" s="110" t="s">
        <v>842</v>
      </c>
    </row>
    <row r="231" spans="1:5" s="39" customFormat="1" x14ac:dyDescent="0.3">
      <c r="A231" s="110" t="s">
        <v>843</v>
      </c>
      <c r="B231" s="176">
        <v>229</v>
      </c>
      <c r="C231" s="110" t="s">
        <v>844</v>
      </c>
      <c r="D231" s="110" t="s">
        <v>845</v>
      </c>
      <c r="E231" s="110" t="s">
        <v>846</v>
      </c>
    </row>
    <row r="232" spans="1:5" s="39" customFormat="1" x14ac:dyDescent="0.3">
      <c r="A232" s="110" t="s">
        <v>847</v>
      </c>
      <c r="B232" s="110">
        <v>230</v>
      </c>
      <c r="C232" s="110" t="s">
        <v>848</v>
      </c>
      <c r="D232" s="110" t="s">
        <v>847</v>
      </c>
      <c r="E232" s="110" t="s">
        <v>849</v>
      </c>
    </row>
    <row r="233" spans="1:5" s="39" customFormat="1" x14ac:dyDescent="0.3">
      <c r="A233" s="110" t="s">
        <v>850</v>
      </c>
      <c r="B233" s="176">
        <v>231</v>
      </c>
      <c r="C233" s="110" t="s">
        <v>851</v>
      </c>
      <c r="D233" s="110" t="s">
        <v>850</v>
      </c>
      <c r="E233" s="110" t="s">
        <v>852</v>
      </c>
    </row>
    <row r="234" spans="1:5" s="39" customFormat="1" x14ac:dyDescent="0.3">
      <c r="A234" s="110" t="s">
        <v>853</v>
      </c>
      <c r="B234" s="110">
        <v>232</v>
      </c>
      <c r="C234" s="110" t="s">
        <v>854</v>
      </c>
      <c r="D234" s="110" t="s">
        <v>855</v>
      </c>
      <c r="E234" s="110" t="s">
        <v>856</v>
      </c>
    </row>
    <row r="235" spans="1:5" s="39" customFormat="1" x14ac:dyDescent="0.3">
      <c r="A235" s="110" t="s">
        <v>857</v>
      </c>
      <c r="B235" s="176">
        <v>233</v>
      </c>
      <c r="C235" s="110" t="s">
        <v>858</v>
      </c>
      <c r="D235" s="110" t="s">
        <v>859</v>
      </c>
      <c r="E235" s="110" t="s">
        <v>860</v>
      </c>
    </row>
    <row r="236" spans="1:5" s="39" customFormat="1" x14ac:dyDescent="0.3">
      <c r="A236" s="110" t="s">
        <v>861</v>
      </c>
      <c r="B236" s="110">
        <v>234</v>
      </c>
      <c r="C236" s="110" t="s">
        <v>862</v>
      </c>
      <c r="D236" s="110" t="s">
        <v>863</v>
      </c>
      <c r="E236" s="110" t="s">
        <v>864</v>
      </c>
    </row>
    <row r="237" spans="1:5" s="39" customFormat="1" x14ac:dyDescent="0.3">
      <c r="A237" s="110" t="s">
        <v>865</v>
      </c>
      <c r="B237" s="176">
        <v>235</v>
      </c>
      <c r="C237" s="110" t="s">
        <v>866</v>
      </c>
      <c r="D237" s="110" t="s">
        <v>865</v>
      </c>
      <c r="E237" s="110" t="s">
        <v>867</v>
      </c>
    </row>
    <row r="238" spans="1:5" s="39" customFormat="1" x14ac:dyDescent="0.3">
      <c r="A238" s="110" t="s">
        <v>868</v>
      </c>
      <c r="B238" s="110">
        <v>236</v>
      </c>
      <c r="C238" s="110" t="s">
        <v>869</v>
      </c>
      <c r="D238" s="110" t="s">
        <v>868</v>
      </c>
      <c r="E238" s="110" t="s">
        <v>870</v>
      </c>
    </row>
    <row r="239" spans="1:5" s="39" customFormat="1" x14ac:dyDescent="0.3">
      <c r="A239" s="110" t="s">
        <v>871</v>
      </c>
      <c r="B239" s="176">
        <v>237</v>
      </c>
      <c r="C239" s="110" t="s">
        <v>872</v>
      </c>
      <c r="D239" s="110" t="s">
        <v>28</v>
      </c>
      <c r="E239" s="110" t="s">
        <v>873</v>
      </c>
    </row>
    <row r="240" spans="1:5" s="39" customFormat="1" x14ac:dyDescent="0.3">
      <c r="A240" s="110" t="s">
        <v>874</v>
      </c>
      <c r="B240" s="110">
        <v>238</v>
      </c>
      <c r="C240" s="110" t="s">
        <v>875</v>
      </c>
      <c r="D240" s="110" t="s">
        <v>876</v>
      </c>
      <c r="E240" s="110" t="s">
        <v>877</v>
      </c>
    </row>
    <row r="241" spans="1:5" s="39" customFormat="1" x14ac:dyDescent="0.3">
      <c r="A241" s="110" t="s">
        <v>878</v>
      </c>
      <c r="B241" s="176">
        <v>239</v>
      </c>
      <c r="C241" s="110" t="s">
        <v>879</v>
      </c>
      <c r="D241" s="110" t="s">
        <v>880</v>
      </c>
      <c r="E241" s="110" t="s">
        <v>881</v>
      </c>
    </row>
    <row r="242" spans="1:5" s="39" customFormat="1" x14ac:dyDescent="0.3">
      <c r="A242" s="110" t="s">
        <v>882</v>
      </c>
      <c r="B242" s="110">
        <v>240</v>
      </c>
      <c r="C242" s="110" t="s">
        <v>883</v>
      </c>
      <c r="D242" s="110" t="s">
        <v>884</v>
      </c>
      <c r="E242" s="110" t="s">
        <v>885</v>
      </c>
    </row>
    <row r="243" spans="1:5" s="39" customFormat="1" x14ac:dyDescent="0.3">
      <c r="A243" s="110" t="s">
        <v>886</v>
      </c>
      <c r="B243" s="176">
        <v>241</v>
      </c>
      <c r="C243" s="110" t="s">
        <v>887</v>
      </c>
      <c r="D243" s="110" t="s">
        <v>888</v>
      </c>
      <c r="E243" s="110" t="s">
        <v>889</v>
      </c>
    </row>
    <row r="244" spans="1:5" s="39" customFormat="1" x14ac:dyDescent="0.3">
      <c r="A244" s="110" t="s">
        <v>890</v>
      </c>
      <c r="B244" s="110">
        <v>242</v>
      </c>
      <c r="C244" s="110" t="s">
        <v>891</v>
      </c>
      <c r="D244" s="110" t="s">
        <v>892</v>
      </c>
      <c r="E244" s="110" t="s">
        <v>893</v>
      </c>
    </row>
    <row r="245" spans="1:5" s="39" customFormat="1" x14ac:dyDescent="0.3">
      <c r="A245" s="110" t="s">
        <v>894</v>
      </c>
      <c r="B245" s="176">
        <v>243</v>
      </c>
      <c r="C245" s="110" t="s">
        <v>895</v>
      </c>
      <c r="D245" s="110" t="s">
        <v>894</v>
      </c>
      <c r="E245" s="110" t="s">
        <v>896</v>
      </c>
    </row>
    <row r="246" spans="1:5" s="39" customFormat="1" x14ac:dyDescent="0.3">
      <c r="A246" s="110" t="s">
        <v>897</v>
      </c>
      <c r="B246" s="110">
        <v>244</v>
      </c>
      <c r="C246" s="110" t="s">
        <v>898</v>
      </c>
      <c r="D246" s="110" t="s">
        <v>897</v>
      </c>
      <c r="E246" s="110" t="s">
        <v>899</v>
      </c>
    </row>
    <row r="247" spans="1:5" s="39" customFormat="1" x14ac:dyDescent="0.3">
      <c r="A247" s="110" t="s">
        <v>900</v>
      </c>
      <c r="B247" s="176">
        <v>245</v>
      </c>
      <c r="C247" s="110" t="s">
        <v>901</v>
      </c>
      <c r="D247" s="110" t="s">
        <v>900</v>
      </c>
      <c r="E247" s="110" t="s">
        <v>902</v>
      </c>
    </row>
    <row r="248" spans="1:5" s="39" customFormat="1" x14ac:dyDescent="0.3">
      <c r="A248" s="110" t="s">
        <v>903</v>
      </c>
      <c r="B248" s="110">
        <v>246</v>
      </c>
      <c r="C248" s="110" t="s">
        <v>904</v>
      </c>
      <c r="D248" s="110" t="s">
        <v>905</v>
      </c>
      <c r="E248" s="110" t="s">
        <v>906</v>
      </c>
    </row>
    <row r="249" spans="1:5" s="39" customFormat="1" x14ac:dyDescent="0.3">
      <c r="A249" s="110" t="s">
        <v>907</v>
      </c>
      <c r="B249" s="176">
        <v>247</v>
      </c>
      <c r="C249" s="110" t="s">
        <v>908</v>
      </c>
      <c r="D249" s="110" t="s">
        <v>909</v>
      </c>
      <c r="E249" s="110" t="s">
        <v>910</v>
      </c>
    </row>
    <row r="250" spans="1:5" s="39" customFormat="1" x14ac:dyDescent="0.3">
      <c r="A250" s="110" t="s">
        <v>911</v>
      </c>
      <c r="B250" s="110">
        <v>248</v>
      </c>
      <c r="C250" s="110" t="s">
        <v>912</v>
      </c>
      <c r="D250" s="110" t="s">
        <v>913</v>
      </c>
      <c r="E250" s="110" t="s">
        <v>914</v>
      </c>
    </row>
    <row r="251" spans="1:5" s="39" customFormat="1" x14ac:dyDescent="0.3">
      <c r="A251" s="110" t="s">
        <v>915</v>
      </c>
      <c r="B251" s="176">
        <v>249</v>
      </c>
      <c r="C251" s="110" t="s">
        <v>916</v>
      </c>
      <c r="D251" s="110" t="s">
        <v>917</v>
      </c>
      <c r="E251" s="110" t="s">
        <v>918</v>
      </c>
    </row>
    <row r="252" spans="1:5" s="39" customFormat="1" x14ac:dyDescent="0.3">
      <c r="A252" s="110" t="s">
        <v>919</v>
      </c>
      <c r="B252" s="110">
        <v>250</v>
      </c>
      <c r="C252" s="110" t="s">
        <v>920</v>
      </c>
      <c r="D252" s="110" t="s">
        <v>921</v>
      </c>
      <c r="E252" s="110" t="s">
        <v>922</v>
      </c>
    </row>
    <row r="253" spans="1:5" s="39" customFormat="1" x14ac:dyDescent="0.3">
      <c r="A253" s="110" t="s">
        <v>923</v>
      </c>
      <c r="B253" s="176">
        <v>251</v>
      </c>
      <c r="C253" s="110" t="s">
        <v>924</v>
      </c>
      <c r="D253" s="110" t="s">
        <v>925</v>
      </c>
      <c r="E253" s="110" t="s">
        <v>926</v>
      </c>
    </row>
    <row r="254" spans="1:5" s="39" customFormat="1" x14ac:dyDescent="0.3">
      <c r="A254" s="110" t="s">
        <v>927</v>
      </c>
      <c r="B254" s="110">
        <v>252</v>
      </c>
      <c r="C254" s="110" t="s">
        <v>928</v>
      </c>
      <c r="D254" s="110" t="s">
        <v>929</v>
      </c>
      <c r="E254" s="110" t="s">
        <v>930</v>
      </c>
    </row>
    <row r="255" spans="1:5" s="39" customFormat="1" x14ac:dyDescent="0.3">
      <c r="A255" s="110" t="s">
        <v>931</v>
      </c>
      <c r="B255" s="176">
        <v>253</v>
      </c>
      <c r="C255" s="110" t="s">
        <v>932</v>
      </c>
      <c r="D255" s="110" t="s">
        <v>933</v>
      </c>
      <c r="E255" s="110" t="s">
        <v>934</v>
      </c>
    </row>
    <row r="256" spans="1:5" s="39" customFormat="1" x14ac:dyDescent="0.3">
      <c r="A256" s="110" t="s">
        <v>935</v>
      </c>
      <c r="B256" s="110">
        <v>254</v>
      </c>
      <c r="C256" s="110" t="s">
        <v>936</v>
      </c>
      <c r="D256" s="110" t="s">
        <v>937</v>
      </c>
      <c r="E256" s="110" t="s">
        <v>938</v>
      </c>
    </row>
    <row r="257" spans="1:5" s="39" customFormat="1" x14ac:dyDescent="0.3">
      <c r="A257" s="110" t="s">
        <v>939</v>
      </c>
      <c r="B257" s="176">
        <v>255</v>
      </c>
      <c r="C257" s="110" t="s">
        <v>940</v>
      </c>
      <c r="D257" s="110" t="s">
        <v>941</v>
      </c>
      <c r="E257" s="110" t="s">
        <v>633</v>
      </c>
    </row>
    <row r="258" spans="1:5" s="39" customFormat="1" x14ac:dyDescent="0.3">
      <c r="A258" s="110" t="s">
        <v>942</v>
      </c>
      <c r="B258" s="110">
        <v>256</v>
      </c>
      <c r="C258" s="110" t="s">
        <v>943</v>
      </c>
      <c r="D258" s="110" t="s">
        <v>944</v>
      </c>
      <c r="E258" s="110" t="s">
        <v>945</v>
      </c>
    </row>
    <row r="259" spans="1:5" s="39" customFormat="1" x14ac:dyDescent="0.3">
      <c r="A259" s="110" t="s">
        <v>946</v>
      </c>
      <c r="B259" s="176">
        <v>257</v>
      </c>
      <c r="C259" s="110" t="s">
        <v>947</v>
      </c>
      <c r="D259" s="110" t="s">
        <v>948</v>
      </c>
      <c r="E259" s="110" t="s">
        <v>949</v>
      </c>
    </row>
    <row r="260" spans="1:5" s="39" customFormat="1" x14ac:dyDescent="0.3">
      <c r="A260" s="110" t="s">
        <v>950</v>
      </c>
      <c r="B260" s="110">
        <v>258</v>
      </c>
      <c r="C260" s="110" t="s">
        <v>951</v>
      </c>
      <c r="D260" s="110" t="s">
        <v>950</v>
      </c>
      <c r="E260" s="110" t="s">
        <v>952</v>
      </c>
    </row>
    <row r="261" spans="1:5" s="39" customFormat="1" x14ac:dyDescent="0.3">
      <c r="A261" s="110" t="s">
        <v>953</v>
      </c>
      <c r="B261" s="176">
        <v>259</v>
      </c>
      <c r="C261" s="110" t="s">
        <v>954</v>
      </c>
      <c r="D261" s="110" t="s">
        <v>955</v>
      </c>
      <c r="E261" s="110" t="s">
        <v>956</v>
      </c>
    </row>
    <row r="262" spans="1:5" s="39" customFormat="1" x14ac:dyDescent="0.3">
      <c r="A262" s="110" t="s">
        <v>957</v>
      </c>
      <c r="B262" s="110">
        <v>260</v>
      </c>
      <c r="C262" s="110" t="s">
        <v>958</v>
      </c>
      <c r="D262" s="110" t="s">
        <v>959</v>
      </c>
      <c r="E262" s="110" t="s">
        <v>960</v>
      </c>
    </row>
    <row r="263" spans="1:5" s="39" customFormat="1" x14ac:dyDescent="0.3">
      <c r="A263" s="110" t="s">
        <v>961</v>
      </c>
      <c r="B263" s="176">
        <v>261</v>
      </c>
      <c r="C263" s="110" t="s">
        <v>962</v>
      </c>
      <c r="D263" s="110" t="s">
        <v>963</v>
      </c>
      <c r="E263" s="110" t="s">
        <v>336</v>
      </c>
    </row>
    <row r="264" spans="1:5" s="39" customFormat="1" x14ac:dyDescent="0.3">
      <c r="A264" s="110" t="s">
        <v>964</v>
      </c>
      <c r="B264" s="110">
        <v>262</v>
      </c>
      <c r="C264" s="110" t="s">
        <v>965</v>
      </c>
      <c r="D264" s="110" t="s">
        <v>966</v>
      </c>
      <c r="E264" s="110" t="s">
        <v>967</v>
      </c>
    </row>
    <row r="265" spans="1:5" s="39" customFormat="1" x14ac:dyDescent="0.3">
      <c r="A265" s="110" t="s">
        <v>968</v>
      </c>
      <c r="B265" s="176">
        <v>263</v>
      </c>
      <c r="C265" s="110" t="s">
        <v>969</v>
      </c>
      <c r="D265" s="110" t="s">
        <v>970</v>
      </c>
      <c r="E265" s="110" t="s">
        <v>971</v>
      </c>
    </row>
    <row r="266" spans="1:5" s="39" customFormat="1" x14ac:dyDescent="0.3">
      <c r="A266" s="110" t="s">
        <v>972</v>
      </c>
      <c r="B266" s="110">
        <v>264</v>
      </c>
      <c r="C266" s="110" t="s">
        <v>973</v>
      </c>
      <c r="D266" s="110" t="s">
        <v>972</v>
      </c>
      <c r="E266" s="110" t="s">
        <v>974</v>
      </c>
    </row>
    <row r="267" spans="1:5" s="39" customFormat="1" x14ac:dyDescent="0.3">
      <c r="A267" s="110" t="s">
        <v>975</v>
      </c>
      <c r="B267" s="176">
        <v>265</v>
      </c>
      <c r="C267" s="110" t="s">
        <v>976</v>
      </c>
      <c r="D267" s="110" t="s">
        <v>977</v>
      </c>
      <c r="E267" s="110" t="s">
        <v>978</v>
      </c>
    </row>
    <row r="268" spans="1:5" s="39" customFormat="1" x14ac:dyDescent="0.3">
      <c r="A268" s="110" t="s">
        <v>979</v>
      </c>
      <c r="B268" s="110">
        <v>266</v>
      </c>
      <c r="C268" s="110" t="s">
        <v>980</v>
      </c>
      <c r="D268" s="110" t="s">
        <v>981</v>
      </c>
      <c r="E268" s="110" t="s">
        <v>982</v>
      </c>
    </row>
    <row r="269" spans="1:5" s="39" customFormat="1" x14ac:dyDescent="0.3">
      <c r="A269" s="110" t="s">
        <v>983</v>
      </c>
      <c r="B269" s="176">
        <v>267</v>
      </c>
      <c r="C269" s="110" t="s">
        <v>984</v>
      </c>
      <c r="D269" s="110" t="s">
        <v>983</v>
      </c>
      <c r="E269" s="110" t="s">
        <v>985</v>
      </c>
    </row>
    <row r="270" spans="1:5" s="39" customFormat="1" x14ac:dyDescent="0.3">
      <c r="A270" s="110" t="s">
        <v>986</v>
      </c>
      <c r="B270" s="110">
        <v>268</v>
      </c>
      <c r="C270" s="110" t="s">
        <v>987</v>
      </c>
      <c r="D270" s="110" t="s">
        <v>986</v>
      </c>
      <c r="E270" s="110" t="s">
        <v>988</v>
      </c>
    </row>
    <row r="271" spans="1:5" s="39" customFormat="1" x14ac:dyDescent="0.3">
      <c r="A271" s="110" t="s">
        <v>989</v>
      </c>
      <c r="B271" s="176">
        <v>269</v>
      </c>
      <c r="C271" s="110" t="s">
        <v>990</v>
      </c>
      <c r="D271" s="110" t="s">
        <v>989</v>
      </c>
      <c r="E271" s="110" t="s">
        <v>991</v>
      </c>
    </row>
    <row r="272" spans="1:5" s="39" customFormat="1" x14ac:dyDescent="0.3">
      <c r="A272" s="110" t="s">
        <v>992</v>
      </c>
      <c r="B272" s="110">
        <v>270</v>
      </c>
      <c r="C272" s="110" t="s">
        <v>993</v>
      </c>
      <c r="D272" s="110" t="s">
        <v>994</v>
      </c>
      <c r="E272" s="110" t="s">
        <v>995</v>
      </c>
    </row>
    <row r="273" spans="1:5" s="39" customFormat="1" x14ac:dyDescent="0.3">
      <c r="A273" s="110" t="s">
        <v>996</v>
      </c>
      <c r="B273" s="176">
        <v>271</v>
      </c>
      <c r="C273" s="110" t="s">
        <v>997</v>
      </c>
      <c r="D273" s="110" t="s">
        <v>998</v>
      </c>
      <c r="E273" s="110" t="s">
        <v>999</v>
      </c>
    </row>
    <row r="274" spans="1:5" s="39" customFormat="1" x14ac:dyDescent="0.3">
      <c r="A274" s="110" t="s">
        <v>1000</v>
      </c>
      <c r="B274" s="110">
        <v>272</v>
      </c>
      <c r="C274" s="110" t="s">
        <v>1001</v>
      </c>
      <c r="D274" s="110" t="s">
        <v>1002</v>
      </c>
      <c r="E274" s="110" t="s">
        <v>1003</v>
      </c>
    </row>
    <row r="275" spans="1:5" s="39" customFormat="1" x14ac:dyDescent="0.3">
      <c r="A275" s="110" t="s">
        <v>1004</v>
      </c>
      <c r="B275" s="176">
        <v>273</v>
      </c>
      <c r="C275" s="110" t="s">
        <v>1005</v>
      </c>
      <c r="D275" s="110" t="s">
        <v>1006</v>
      </c>
      <c r="E275" s="110" t="s">
        <v>1007</v>
      </c>
    </row>
    <row r="276" spans="1:5" s="39" customFormat="1" x14ac:dyDescent="0.3">
      <c r="A276" s="110" t="s">
        <v>1008</v>
      </c>
      <c r="B276" s="110">
        <v>274</v>
      </c>
      <c r="C276" s="110" t="s">
        <v>1009</v>
      </c>
      <c r="D276" s="110" t="s">
        <v>1008</v>
      </c>
      <c r="E276" s="110" t="s">
        <v>1010</v>
      </c>
    </row>
    <row r="277" spans="1:5" s="39" customFormat="1" x14ac:dyDescent="0.3">
      <c r="A277" s="110" t="s">
        <v>1011</v>
      </c>
      <c r="B277" s="176">
        <v>275</v>
      </c>
      <c r="C277" s="110" t="s">
        <v>1012</v>
      </c>
      <c r="D277" s="110" t="s">
        <v>1013</v>
      </c>
      <c r="E277" s="110" t="s">
        <v>1014</v>
      </c>
    </row>
    <row r="278" spans="1:5" s="39" customFormat="1" x14ac:dyDescent="0.3">
      <c r="A278" s="110" t="s">
        <v>1015</v>
      </c>
      <c r="B278" s="110">
        <v>276</v>
      </c>
      <c r="C278" s="110" t="s">
        <v>1016</v>
      </c>
      <c r="D278" s="110" t="s">
        <v>1017</v>
      </c>
      <c r="E278" s="110" t="s">
        <v>1018</v>
      </c>
    </row>
    <row r="279" spans="1:5" s="39" customFormat="1" x14ac:dyDescent="0.3">
      <c r="A279" s="110" t="s">
        <v>1019</v>
      </c>
      <c r="B279" s="176">
        <v>277</v>
      </c>
      <c r="C279" s="110" t="s">
        <v>1020</v>
      </c>
      <c r="D279" s="110" t="s">
        <v>1021</v>
      </c>
      <c r="E279" s="110" t="s">
        <v>1022</v>
      </c>
    </row>
    <row r="280" spans="1:5" s="39" customFormat="1" x14ac:dyDescent="0.3">
      <c r="A280" s="110" t="s">
        <v>1023</v>
      </c>
      <c r="B280" s="110">
        <v>278</v>
      </c>
      <c r="C280" s="110" t="s">
        <v>1024</v>
      </c>
      <c r="D280" s="110" t="s">
        <v>1023</v>
      </c>
      <c r="E280" s="110" t="s">
        <v>1025</v>
      </c>
    </row>
    <row r="281" spans="1:5" s="39" customFormat="1" x14ac:dyDescent="0.3">
      <c r="A281" s="110" t="s">
        <v>1026</v>
      </c>
      <c r="B281" s="176">
        <v>279</v>
      </c>
      <c r="C281" s="110" t="s">
        <v>1027</v>
      </c>
      <c r="D281" s="110" t="s">
        <v>1028</v>
      </c>
      <c r="E281" s="110" t="s">
        <v>1029</v>
      </c>
    </row>
    <row r="282" spans="1:5" s="39" customFormat="1" x14ac:dyDescent="0.3">
      <c r="A282" s="110" t="s">
        <v>1030</v>
      </c>
      <c r="B282" s="110">
        <v>280</v>
      </c>
      <c r="C282" s="110" t="s">
        <v>1031</v>
      </c>
      <c r="D282" s="110" t="s">
        <v>1032</v>
      </c>
      <c r="E282" s="110" t="s">
        <v>1033</v>
      </c>
    </row>
    <row r="283" spans="1:5" s="39" customFormat="1" ht="28.8" x14ac:dyDescent="0.3">
      <c r="A283" s="110" t="s">
        <v>1034</v>
      </c>
      <c r="B283" s="176">
        <v>281</v>
      </c>
      <c r="C283" s="110" t="s">
        <v>1035</v>
      </c>
      <c r="D283" s="110" t="s">
        <v>1034</v>
      </c>
      <c r="E283" s="110" t="s">
        <v>1036</v>
      </c>
    </row>
    <row r="284" spans="1:5" s="39" customFormat="1" x14ac:dyDescent="0.3">
      <c r="A284" s="110" t="s">
        <v>1037</v>
      </c>
      <c r="B284" s="110">
        <v>282</v>
      </c>
      <c r="C284" s="110" t="s">
        <v>1038</v>
      </c>
      <c r="D284" s="110" t="s">
        <v>1037</v>
      </c>
      <c r="E284" s="110" t="s">
        <v>1039</v>
      </c>
    </row>
    <row r="285" spans="1:5" s="39" customFormat="1" x14ac:dyDescent="0.3">
      <c r="A285" s="110" t="s">
        <v>1040</v>
      </c>
      <c r="B285" s="176">
        <v>283</v>
      </c>
      <c r="C285" s="110" t="s">
        <v>1041</v>
      </c>
      <c r="D285" s="110" t="s">
        <v>28</v>
      </c>
      <c r="E285" s="110" t="s">
        <v>1042</v>
      </c>
    </row>
    <row r="286" spans="1:5" s="39" customFormat="1" x14ac:dyDescent="0.3">
      <c r="A286" s="110" t="s">
        <v>1043</v>
      </c>
      <c r="B286" s="110">
        <v>284</v>
      </c>
      <c r="C286" s="110" t="s">
        <v>1044</v>
      </c>
      <c r="D286" s="110" t="s">
        <v>1045</v>
      </c>
      <c r="E286" s="110" t="s">
        <v>1046</v>
      </c>
    </row>
    <row r="287" spans="1:5" s="39" customFormat="1" x14ac:dyDescent="0.3">
      <c r="A287" s="110" t="s">
        <v>1047</v>
      </c>
      <c r="B287" s="176">
        <v>285</v>
      </c>
      <c r="C287" s="110" t="s">
        <v>1048</v>
      </c>
      <c r="D287" s="110" t="s">
        <v>1049</v>
      </c>
      <c r="E287" s="110" t="s">
        <v>1050</v>
      </c>
    </row>
    <row r="288" spans="1:5" s="39" customFormat="1" x14ac:dyDescent="0.3">
      <c r="A288" s="110" t="s">
        <v>1051</v>
      </c>
      <c r="B288" s="110">
        <v>286</v>
      </c>
      <c r="C288" s="110" t="s">
        <v>1052</v>
      </c>
      <c r="D288" s="110" t="s">
        <v>1051</v>
      </c>
      <c r="E288" s="110" t="s">
        <v>1053</v>
      </c>
    </row>
    <row r="289" spans="1:5" s="39" customFormat="1" x14ac:dyDescent="0.3">
      <c r="A289" s="110" t="s">
        <v>1054</v>
      </c>
      <c r="B289" s="176">
        <v>287</v>
      </c>
      <c r="C289" s="110" t="s">
        <v>1055</v>
      </c>
      <c r="D289" s="110" t="s">
        <v>1056</v>
      </c>
      <c r="E289" s="110" t="s">
        <v>1057</v>
      </c>
    </row>
    <row r="290" spans="1:5" s="39" customFormat="1" x14ac:dyDescent="0.3">
      <c r="A290" s="110" t="s">
        <v>1058</v>
      </c>
      <c r="B290" s="110">
        <v>288</v>
      </c>
      <c r="C290" s="110" t="s">
        <v>1059</v>
      </c>
      <c r="D290" s="110" t="s">
        <v>1060</v>
      </c>
      <c r="E290" s="110" t="s">
        <v>1061</v>
      </c>
    </row>
    <row r="291" spans="1:5" s="39" customFormat="1" x14ac:dyDescent="0.3">
      <c r="A291" s="110" t="s">
        <v>1062</v>
      </c>
      <c r="B291" s="176">
        <v>289</v>
      </c>
      <c r="C291" s="110" t="s">
        <v>1063</v>
      </c>
      <c r="D291" s="110" t="s">
        <v>1064</v>
      </c>
      <c r="E291" s="110" t="s">
        <v>1065</v>
      </c>
    </row>
    <row r="292" spans="1:5" s="39" customFormat="1" x14ac:dyDescent="0.3">
      <c r="A292" s="110" t="s">
        <v>1066</v>
      </c>
      <c r="B292" s="110">
        <v>290</v>
      </c>
      <c r="C292" s="110" t="s">
        <v>1067</v>
      </c>
      <c r="D292" s="110" t="s">
        <v>1068</v>
      </c>
      <c r="E292" s="110" t="s">
        <v>1069</v>
      </c>
    </row>
    <row r="293" spans="1:5" s="39" customFormat="1" x14ac:dyDescent="0.3">
      <c r="A293" s="110" t="s">
        <v>1070</v>
      </c>
      <c r="B293" s="176">
        <v>291</v>
      </c>
      <c r="C293" s="110" t="s">
        <v>1071</v>
      </c>
      <c r="D293" s="110" t="s">
        <v>1072</v>
      </c>
      <c r="E293" s="110" t="s">
        <v>1073</v>
      </c>
    </row>
    <row r="294" spans="1:5" s="39" customFormat="1" x14ac:dyDescent="0.3">
      <c r="A294" s="110" t="s">
        <v>1074</v>
      </c>
      <c r="B294" s="110">
        <v>292</v>
      </c>
      <c r="C294" s="110" t="s">
        <v>1075</v>
      </c>
      <c r="D294" s="110" t="s">
        <v>1076</v>
      </c>
      <c r="E294" s="110" t="s">
        <v>1077</v>
      </c>
    </row>
    <row r="295" spans="1:5" s="39" customFormat="1" x14ac:dyDescent="0.3">
      <c r="A295" s="110" t="s">
        <v>1078</v>
      </c>
      <c r="B295" s="176">
        <v>293</v>
      </c>
      <c r="C295" s="110" t="s">
        <v>1079</v>
      </c>
      <c r="D295" s="110" t="s">
        <v>1080</v>
      </c>
      <c r="E295" s="110" t="s">
        <v>1081</v>
      </c>
    </row>
    <row r="296" spans="1:5" s="39" customFormat="1" x14ac:dyDescent="0.3">
      <c r="A296" s="110" t="s">
        <v>1082</v>
      </c>
      <c r="B296" s="110">
        <v>294</v>
      </c>
      <c r="C296" s="110" t="s">
        <v>1083</v>
      </c>
      <c r="D296" s="110" t="s">
        <v>1084</v>
      </c>
      <c r="E296" s="110" t="s">
        <v>1085</v>
      </c>
    </row>
    <row r="297" spans="1:5" s="39" customFormat="1" x14ac:dyDescent="0.3">
      <c r="A297" s="110" t="s">
        <v>1086</v>
      </c>
      <c r="B297" s="176">
        <v>295</v>
      </c>
      <c r="C297" s="110" t="s">
        <v>1087</v>
      </c>
      <c r="D297" s="110" t="s">
        <v>1088</v>
      </c>
      <c r="E297" s="110" t="s">
        <v>1089</v>
      </c>
    </row>
    <row r="298" spans="1:5" s="39" customFormat="1" ht="28.8" x14ac:dyDescent="0.3">
      <c r="A298" s="110" t="s">
        <v>1090</v>
      </c>
      <c r="B298" s="110">
        <v>296</v>
      </c>
      <c r="C298" s="110" t="s">
        <v>1091</v>
      </c>
      <c r="D298" s="110" t="s">
        <v>1092</v>
      </c>
      <c r="E298" s="110" t="s">
        <v>1093</v>
      </c>
    </row>
    <row r="299" spans="1:5" s="39" customFormat="1" x14ac:dyDescent="0.3">
      <c r="A299" s="110" t="s">
        <v>1094</v>
      </c>
      <c r="B299" s="176">
        <v>297</v>
      </c>
      <c r="C299" s="110" t="s">
        <v>1095</v>
      </c>
      <c r="D299" s="110" t="s">
        <v>1096</v>
      </c>
      <c r="E299" s="110" t="s">
        <v>1096</v>
      </c>
    </row>
    <row r="300" spans="1:5" s="39" customFormat="1" x14ac:dyDescent="0.3">
      <c r="A300" s="110" t="s">
        <v>1097</v>
      </c>
      <c r="B300" s="110">
        <v>298</v>
      </c>
      <c r="C300" s="110" t="s">
        <v>1098</v>
      </c>
      <c r="D300" s="110" t="s">
        <v>1099</v>
      </c>
      <c r="E300" s="110" t="s">
        <v>1100</v>
      </c>
    </row>
    <row r="301" spans="1:5" s="39" customFormat="1" x14ac:dyDescent="0.3">
      <c r="A301" s="110" t="s">
        <v>1101</v>
      </c>
      <c r="B301" s="176">
        <v>299</v>
      </c>
      <c r="C301" s="110" t="s">
        <v>1102</v>
      </c>
      <c r="D301" s="110" t="s">
        <v>1103</v>
      </c>
      <c r="E301" s="110" t="s">
        <v>1104</v>
      </c>
    </row>
    <row r="302" spans="1:5" s="39" customFormat="1" x14ac:dyDescent="0.3">
      <c r="A302" s="110" t="s">
        <v>1105</v>
      </c>
      <c r="B302" s="110">
        <v>300</v>
      </c>
      <c r="C302" s="110" t="s">
        <v>1106</v>
      </c>
      <c r="D302" s="110" t="s">
        <v>1107</v>
      </c>
      <c r="E302" s="110" t="s">
        <v>1108</v>
      </c>
    </row>
    <row r="303" spans="1:5" s="39" customFormat="1" x14ac:dyDescent="0.3">
      <c r="A303" s="110" t="s">
        <v>1109</v>
      </c>
      <c r="B303" s="176">
        <v>301</v>
      </c>
      <c r="C303" s="110" t="s">
        <v>1110</v>
      </c>
      <c r="D303" s="110" t="s">
        <v>1111</v>
      </c>
      <c r="E303" s="110" t="s">
        <v>1112</v>
      </c>
    </row>
    <row r="304" spans="1:5" s="39" customFormat="1" x14ac:dyDescent="0.3">
      <c r="A304" s="110" t="s">
        <v>1113</v>
      </c>
      <c r="B304" s="110">
        <v>302</v>
      </c>
      <c r="C304" s="110" t="s">
        <v>1114</v>
      </c>
      <c r="D304" s="110" t="s">
        <v>1115</v>
      </c>
      <c r="E304" s="110" t="s">
        <v>1116</v>
      </c>
    </row>
    <row r="305" spans="1:5" s="39" customFormat="1" x14ac:dyDescent="0.3">
      <c r="A305" s="110" t="s">
        <v>1117</v>
      </c>
      <c r="B305" s="176">
        <v>303</v>
      </c>
      <c r="C305" s="110" t="s">
        <v>1118</v>
      </c>
      <c r="D305" s="110" t="s">
        <v>1119</v>
      </c>
      <c r="E305" s="110" t="s">
        <v>336</v>
      </c>
    </row>
    <row r="306" spans="1:5" s="39" customFormat="1" x14ac:dyDescent="0.3">
      <c r="A306" s="110" t="s">
        <v>1120</v>
      </c>
      <c r="B306" s="110">
        <v>304</v>
      </c>
      <c r="C306" s="110" t="s">
        <v>1121</v>
      </c>
      <c r="D306" s="110" t="s">
        <v>1120</v>
      </c>
      <c r="E306" s="110" t="s">
        <v>1122</v>
      </c>
    </row>
    <row r="307" spans="1:5" s="39" customFormat="1" x14ac:dyDescent="0.3">
      <c r="A307" s="110" t="s">
        <v>1123</v>
      </c>
      <c r="B307" s="176">
        <v>305</v>
      </c>
      <c r="C307" s="110" t="s">
        <v>1124</v>
      </c>
      <c r="D307" s="110" t="s">
        <v>1123</v>
      </c>
      <c r="E307" s="110" t="s">
        <v>1125</v>
      </c>
    </row>
    <row r="308" spans="1:5" s="39" customFormat="1" x14ac:dyDescent="0.3">
      <c r="A308" s="110" t="s">
        <v>1126</v>
      </c>
      <c r="B308" s="110">
        <v>306</v>
      </c>
      <c r="C308" s="110" t="s">
        <v>1127</v>
      </c>
      <c r="D308" s="110" t="s">
        <v>1128</v>
      </c>
      <c r="E308" s="110" t="s">
        <v>310</v>
      </c>
    </row>
    <row r="309" spans="1:5" s="39" customFormat="1" x14ac:dyDescent="0.3">
      <c r="A309" s="110" t="s">
        <v>1129</v>
      </c>
      <c r="B309" s="176">
        <v>307</v>
      </c>
      <c r="C309" s="110" t="s">
        <v>1130</v>
      </c>
      <c r="D309" s="110" t="s">
        <v>1129</v>
      </c>
      <c r="E309" s="110" t="s">
        <v>1131</v>
      </c>
    </row>
    <row r="310" spans="1:5" s="39" customFormat="1" x14ac:dyDescent="0.3">
      <c r="A310" s="110" t="s">
        <v>1132</v>
      </c>
      <c r="B310" s="110">
        <v>308</v>
      </c>
      <c r="C310" s="110" t="s">
        <v>1133</v>
      </c>
      <c r="D310" s="110" t="s">
        <v>1134</v>
      </c>
      <c r="E310" s="110" t="s">
        <v>1135</v>
      </c>
    </row>
    <row r="311" spans="1:5" s="39" customFormat="1" x14ac:dyDescent="0.3">
      <c r="A311" s="110" t="s">
        <v>1136</v>
      </c>
      <c r="B311" s="176">
        <v>309</v>
      </c>
      <c r="C311" s="110" t="s">
        <v>1137</v>
      </c>
      <c r="D311" s="110" t="s">
        <v>1136</v>
      </c>
      <c r="E311" s="110" t="s">
        <v>1138</v>
      </c>
    </row>
    <row r="312" spans="1:5" s="39" customFormat="1" x14ac:dyDescent="0.3">
      <c r="A312" s="110" t="s">
        <v>1139</v>
      </c>
      <c r="B312" s="110">
        <v>310</v>
      </c>
      <c r="C312" s="110" t="s">
        <v>1140</v>
      </c>
      <c r="D312" s="110" t="s">
        <v>1139</v>
      </c>
      <c r="E312" s="110" t="s">
        <v>1141</v>
      </c>
    </row>
    <row r="313" spans="1:5" s="39" customFormat="1" x14ac:dyDescent="0.3">
      <c r="A313" s="110" t="s">
        <v>1142</v>
      </c>
      <c r="B313" s="176">
        <v>311</v>
      </c>
      <c r="C313" s="110" t="s">
        <v>1143</v>
      </c>
      <c r="D313" s="110" t="s">
        <v>1144</v>
      </c>
      <c r="E313" s="110" t="s">
        <v>1145</v>
      </c>
    </row>
    <row r="314" spans="1:5" s="39" customFormat="1" x14ac:dyDescent="0.3">
      <c r="A314" s="110" t="s">
        <v>1146</v>
      </c>
      <c r="B314" s="110">
        <v>312</v>
      </c>
      <c r="C314" s="110" t="s">
        <v>1147</v>
      </c>
      <c r="D314" s="110" t="s">
        <v>1148</v>
      </c>
      <c r="E314" s="110" t="s">
        <v>1149</v>
      </c>
    </row>
    <row r="315" spans="1:5" s="39" customFormat="1" x14ac:dyDescent="0.3">
      <c r="A315" s="110" t="s">
        <v>1150</v>
      </c>
      <c r="B315" s="176">
        <v>313</v>
      </c>
      <c r="C315" s="110" t="s">
        <v>1151</v>
      </c>
      <c r="D315" s="110" t="s">
        <v>1150</v>
      </c>
      <c r="E315" s="110" t="s">
        <v>1152</v>
      </c>
    </row>
    <row r="316" spans="1:5" s="39" customFormat="1" x14ac:dyDescent="0.3">
      <c r="A316" s="110" t="s">
        <v>1153</v>
      </c>
      <c r="B316" s="110">
        <v>314</v>
      </c>
      <c r="C316" s="110" t="s">
        <v>1154</v>
      </c>
      <c r="D316" s="110" t="s">
        <v>1155</v>
      </c>
      <c r="E316" s="110" t="s">
        <v>1156</v>
      </c>
    </row>
    <row r="317" spans="1:5" s="39" customFormat="1" x14ac:dyDescent="0.3">
      <c r="A317" s="110" t="s">
        <v>1157</v>
      </c>
      <c r="B317" s="176">
        <v>315</v>
      </c>
      <c r="C317" s="110" t="s">
        <v>1158</v>
      </c>
      <c r="D317" s="110" t="s">
        <v>1157</v>
      </c>
      <c r="E317" s="110" t="s">
        <v>1159</v>
      </c>
    </row>
    <row r="318" spans="1:5" s="39" customFormat="1" x14ac:dyDescent="0.3">
      <c r="A318" s="110" t="s">
        <v>1160</v>
      </c>
      <c r="B318" s="110">
        <v>316</v>
      </c>
      <c r="C318" s="110" t="s">
        <v>1161</v>
      </c>
      <c r="D318" s="110" t="s">
        <v>1162</v>
      </c>
      <c r="E318" s="110" t="s">
        <v>1163</v>
      </c>
    </row>
    <row r="319" spans="1:5" s="39" customFormat="1" ht="28.8" x14ac:dyDescent="0.3">
      <c r="A319" s="110" t="s">
        <v>1164</v>
      </c>
      <c r="B319" s="176">
        <v>317</v>
      </c>
      <c r="C319" s="110" t="s">
        <v>1165</v>
      </c>
      <c r="D319" s="110" t="s">
        <v>1166</v>
      </c>
      <c r="E319" s="110" t="s">
        <v>1167</v>
      </c>
    </row>
    <row r="320" spans="1:5" s="39" customFormat="1" x14ac:dyDescent="0.3">
      <c r="A320" s="110" t="s">
        <v>1168</v>
      </c>
      <c r="B320" s="110">
        <v>318</v>
      </c>
      <c r="C320" s="110" t="s">
        <v>1169</v>
      </c>
      <c r="D320" s="110" t="s">
        <v>1170</v>
      </c>
      <c r="E320" s="110" t="s">
        <v>1171</v>
      </c>
    </row>
    <row r="321" spans="1:5" s="39" customFormat="1" x14ac:dyDescent="0.3">
      <c r="A321" s="110" t="s">
        <v>1172</v>
      </c>
      <c r="B321" s="176">
        <v>319</v>
      </c>
      <c r="C321" s="110" t="s">
        <v>1173</v>
      </c>
      <c r="D321" s="110" t="s">
        <v>1174</v>
      </c>
      <c r="E321" s="110" t="s">
        <v>1175</v>
      </c>
    </row>
    <row r="322" spans="1:5" s="39" customFormat="1" x14ac:dyDescent="0.3">
      <c r="A322" s="110" t="s">
        <v>1176</v>
      </c>
      <c r="B322" s="110">
        <v>320</v>
      </c>
      <c r="C322" s="110" t="s">
        <v>1177</v>
      </c>
      <c r="D322" s="110" t="s">
        <v>1178</v>
      </c>
      <c r="E322" s="110" t="s">
        <v>1179</v>
      </c>
    </row>
    <row r="323" spans="1:5" s="39" customFormat="1" x14ac:dyDescent="0.3">
      <c r="A323" s="110" t="s">
        <v>1180</v>
      </c>
      <c r="B323" s="176">
        <v>321</v>
      </c>
      <c r="C323" s="110" t="s">
        <v>1181</v>
      </c>
      <c r="D323" s="110" t="s">
        <v>1182</v>
      </c>
      <c r="E323" s="110" t="s">
        <v>1183</v>
      </c>
    </row>
    <row r="324" spans="1:5" s="39" customFormat="1" x14ac:dyDescent="0.3">
      <c r="A324" s="110" t="s">
        <v>1184</v>
      </c>
      <c r="B324" s="110">
        <v>322</v>
      </c>
      <c r="C324" s="110" t="s">
        <v>1185</v>
      </c>
      <c r="D324" s="110" t="s">
        <v>1186</v>
      </c>
      <c r="E324" s="110" t="s">
        <v>1187</v>
      </c>
    </row>
    <row r="325" spans="1:5" s="39" customFormat="1" x14ac:dyDescent="0.3">
      <c r="A325" s="110" t="s">
        <v>1188</v>
      </c>
      <c r="B325" s="176">
        <v>323</v>
      </c>
      <c r="C325" s="110" t="s">
        <v>1189</v>
      </c>
      <c r="D325" s="110" t="s">
        <v>1190</v>
      </c>
      <c r="E325" s="110" t="s">
        <v>1191</v>
      </c>
    </row>
    <row r="326" spans="1:5" s="39" customFormat="1" x14ac:dyDescent="0.3">
      <c r="A326" s="110" t="s">
        <v>1192</v>
      </c>
      <c r="B326" s="110">
        <v>324</v>
      </c>
      <c r="C326" s="110" t="s">
        <v>1193</v>
      </c>
      <c r="D326" s="110" t="s">
        <v>1194</v>
      </c>
      <c r="E326" s="110" t="s">
        <v>1195</v>
      </c>
    </row>
    <row r="327" spans="1:5" s="39" customFormat="1" x14ac:dyDescent="0.3">
      <c r="A327" s="110" t="s">
        <v>1196</v>
      </c>
      <c r="B327" s="176">
        <v>325</v>
      </c>
      <c r="C327" s="110" t="s">
        <v>1197</v>
      </c>
      <c r="D327" s="110" t="s">
        <v>1198</v>
      </c>
      <c r="E327" s="110" t="s">
        <v>1199</v>
      </c>
    </row>
    <row r="328" spans="1:5" s="39" customFormat="1" x14ac:dyDescent="0.3">
      <c r="A328" s="110" t="s">
        <v>1200</v>
      </c>
      <c r="B328" s="110">
        <v>326</v>
      </c>
      <c r="C328" s="110" t="s">
        <v>1201</v>
      </c>
      <c r="D328" s="110" t="s">
        <v>1202</v>
      </c>
      <c r="E328" s="110" t="s">
        <v>1203</v>
      </c>
    </row>
    <row r="329" spans="1:5" s="39" customFormat="1" x14ac:dyDescent="0.3">
      <c r="A329" s="110" t="s">
        <v>1204</v>
      </c>
      <c r="B329" s="176">
        <v>327</v>
      </c>
      <c r="C329" s="110" t="s">
        <v>1205</v>
      </c>
      <c r="D329" s="110" t="s">
        <v>1206</v>
      </c>
      <c r="E329" s="110" t="s">
        <v>1207</v>
      </c>
    </row>
    <row r="330" spans="1:5" s="39" customFormat="1" x14ac:dyDescent="0.3">
      <c r="A330" s="110" t="s">
        <v>1208</v>
      </c>
      <c r="B330" s="110">
        <v>328</v>
      </c>
      <c r="C330" s="110" t="s">
        <v>1209</v>
      </c>
      <c r="D330" s="110" t="s">
        <v>1210</v>
      </c>
      <c r="E330" s="110" t="s">
        <v>1211</v>
      </c>
    </row>
    <row r="331" spans="1:5" s="39" customFormat="1" x14ac:dyDescent="0.3">
      <c r="A331" s="110" t="s">
        <v>1212</v>
      </c>
      <c r="B331" s="176">
        <v>329</v>
      </c>
      <c r="C331" s="110" t="s">
        <v>1213</v>
      </c>
      <c r="D331" s="110" t="s">
        <v>1214</v>
      </c>
      <c r="E331" s="110" t="s">
        <v>1215</v>
      </c>
    </row>
    <row r="332" spans="1:5" s="39" customFormat="1" x14ac:dyDescent="0.3">
      <c r="A332" s="110" t="s">
        <v>1216</v>
      </c>
      <c r="B332" s="110">
        <v>330</v>
      </c>
      <c r="C332" s="110" t="s">
        <v>1217</v>
      </c>
      <c r="D332" s="110" t="s">
        <v>1218</v>
      </c>
      <c r="E332" s="110" t="s">
        <v>1219</v>
      </c>
    </row>
    <row r="333" spans="1:5" s="39" customFormat="1" x14ac:dyDescent="0.3">
      <c r="A333" s="110" t="s">
        <v>1220</v>
      </c>
      <c r="B333" s="176">
        <v>331</v>
      </c>
      <c r="C333" s="110" t="s">
        <v>1221</v>
      </c>
      <c r="D333" s="110" t="s">
        <v>1222</v>
      </c>
      <c r="E333" s="110" t="s">
        <v>1223</v>
      </c>
    </row>
    <row r="334" spans="1:5" s="39" customFormat="1" x14ac:dyDescent="0.3">
      <c r="A334" s="110" t="s">
        <v>1224</v>
      </c>
      <c r="B334" s="110">
        <v>332</v>
      </c>
      <c r="C334" s="110" t="s">
        <v>1225</v>
      </c>
      <c r="D334" s="110" t="s">
        <v>1226</v>
      </c>
      <c r="E334" s="110" t="s">
        <v>1227</v>
      </c>
    </row>
    <row r="335" spans="1:5" s="39" customFormat="1" x14ac:dyDescent="0.3">
      <c r="A335" s="110" t="s">
        <v>1228</v>
      </c>
      <c r="B335" s="176">
        <v>333</v>
      </c>
      <c r="C335" s="110" t="s">
        <v>1229</v>
      </c>
      <c r="D335" s="110" t="s">
        <v>1230</v>
      </c>
      <c r="E335" s="110" t="s">
        <v>1231</v>
      </c>
    </row>
    <row r="336" spans="1:5" s="39" customFormat="1" ht="28.8" x14ac:dyDescent="0.3">
      <c r="A336" s="110" t="s">
        <v>1232</v>
      </c>
      <c r="B336" s="110">
        <v>334</v>
      </c>
      <c r="C336" s="110" t="s">
        <v>1233</v>
      </c>
      <c r="D336" s="110" t="s">
        <v>1234</v>
      </c>
      <c r="E336" s="110" t="s">
        <v>1235</v>
      </c>
    </row>
    <row r="337" spans="1:5" s="39" customFormat="1" x14ac:dyDescent="0.3">
      <c r="A337" s="110" t="s">
        <v>1236</v>
      </c>
      <c r="B337" s="176">
        <v>335</v>
      </c>
      <c r="C337" s="110" t="s">
        <v>1237</v>
      </c>
      <c r="D337" s="110" t="s">
        <v>1238</v>
      </c>
      <c r="E337" s="110" t="s">
        <v>450</v>
      </c>
    </row>
    <row r="338" spans="1:5" s="39" customFormat="1" x14ac:dyDescent="0.3">
      <c r="A338" s="110" t="s">
        <v>1239</v>
      </c>
      <c r="B338" s="110">
        <v>336</v>
      </c>
      <c r="C338" s="110" t="s">
        <v>1240</v>
      </c>
      <c r="D338" s="110" t="s">
        <v>1241</v>
      </c>
      <c r="E338" s="110" t="s">
        <v>1242</v>
      </c>
    </row>
    <row r="339" spans="1:5" s="39" customFormat="1" x14ac:dyDescent="0.3">
      <c r="A339" s="110" t="s">
        <v>1243</v>
      </c>
      <c r="B339" s="176">
        <v>337</v>
      </c>
      <c r="C339" s="110" t="s">
        <v>1244</v>
      </c>
      <c r="D339" s="110" t="s">
        <v>1245</v>
      </c>
      <c r="E339" s="110" t="s">
        <v>1246</v>
      </c>
    </row>
    <row r="340" spans="1:5" s="39" customFormat="1" x14ac:dyDescent="0.3">
      <c r="A340" s="110" t="s">
        <v>1247</v>
      </c>
      <c r="B340" s="110">
        <v>338</v>
      </c>
      <c r="C340" s="110" t="s">
        <v>1248</v>
      </c>
      <c r="D340" s="110" t="s">
        <v>1249</v>
      </c>
      <c r="E340" s="110" t="s">
        <v>1250</v>
      </c>
    </row>
    <row r="341" spans="1:5" s="39" customFormat="1" x14ac:dyDescent="0.3">
      <c r="A341" s="110" t="s">
        <v>1251</v>
      </c>
      <c r="B341" s="176">
        <v>339</v>
      </c>
      <c r="C341" s="110" t="s">
        <v>1252</v>
      </c>
      <c r="D341" s="110" t="s">
        <v>1253</v>
      </c>
      <c r="E341" s="110" t="s">
        <v>1254</v>
      </c>
    </row>
    <row r="342" spans="1:5" s="39" customFormat="1" x14ac:dyDescent="0.3">
      <c r="A342" s="110" t="s">
        <v>1255</v>
      </c>
      <c r="B342" s="110">
        <v>340</v>
      </c>
      <c r="C342" s="110" t="s">
        <v>1256</v>
      </c>
      <c r="D342" s="110" t="s">
        <v>1255</v>
      </c>
      <c r="E342" s="110" t="s">
        <v>1257</v>
      </c>
    </row>
    <row r="343" spans="1:5" s="39" customFormat="1" x14ac:dyDescent="0.3">
      <c r="A343" s="110" t="s">
        <v>1258</v>
      </c>
      <c r="B343" s="176">
        <v>341</v>
      </c>
      <c r="C343" s="110" t="s">
        <v>1259</v>
      </c>
      <c r="D343" s="110" t="s">
        <v>1260</v>
      </c>
      <c r="E343" s="110" t="s">
        <v>1261</v>
      </c>
    </row>
    <row r="344" spans="1:5" s="39" customFormat="1" x14ac:dyDescent="0.3">
      <c r="A344" s="110" t="s">
        <v>1262</v>
      </c>
      <c r="B344" s="110">
        <v>342</v>
      </c>
      <c r="C344" s="110" t="s">
        <v>1263</v>
      </c>
      <c r="D344" s="110" t="s">
        <v>1262</v>
      </c>
      <c r="E344" s="110" t="s">
        <v>1264</v>
      </c>
    </row>
    <row r="345" spans="1:5" s="39" customFormat="1" x14ac:dyDescent="0.3">
      <c r="A345" s="110" t="s">
        <v>1265</v>
      </c>
      <c r="B345" s="176">
        <v>343</v>
      </c>
      <c r="C345" s="110" t="s">
        <v>1266</v>
      </c>
      <c r="D345" s="110" t="s">
        <v>1265</v>
      </c>
      <c r="E345" s="110" t="s">
        <v>226</v>
      </c>
    </row>
    <row r="346" spans="1:5" s="39" customFormat="1" x14ac:dyDescent="0.3">
      <c r="A346" s="110" t="s">
        <v>1267</v>
      </c>
      <c r="B346" s="110">
        <v>344</v>
      </c>
      <c r="C346" s="110" t="s">
        <v>1268</v>
      </c>
      <c r="D346" s="110" t="s">
        <v>1269</v>
      </c>
      <c r="E346" s="110" t="s">
        <v>1270</v>
      </c>
    </row>
    <row r="347" spans="1:5" x14ac:dyDescent="0.3">
      <c r="B347" s="26"/>
    </row>
    <row r="348" spans="1:5" x14ac:dyDescent="0.3">
      <c r="B348" s="26"/>
    </row>
    <row r="349" spans="1:5" x14ac:dyDescent="0.3">
      <c r="B349" s="26"/>
    </row>
    <row r="350" spans="1:5" x14ac:dyDescent="0.3">
      <c r="B350" s="26"/>
    </row>
    <row r="351" spans="1:5" x14ac:dyDescent="0.3">
      <c r="B351" s="26"/>
    </row>
    <row r="352" spans="1:5" x14ac:dyDescent="0.3">
      <c r="B352" s="26"/>
    </row>
    <row r="353" spans="2:2" x14ac:dyDescent="0.3">
      <c r="B353" s="26"/>
    </row>
    <row r="354" spans="2:2" x14ac:dyDescent="0.3">
      <c r="B354" s="26"/>
    </row>
    <row r="355" spans="2:2" x14ac:dyDescent="0.3">
      <c r="B355" s="26"/>
    </row>
    <row r="356" spans="2:2" x14ac:dyDescent="0.3">
      <c r="B356" s="26"/>
    </row>
    <row r="357" spans="2:2" x14ac:dyDescent="0.3">
      <c r="B357" s="26"/>
    </row>
    <row r="358" spans="2:2" x14ac:dyDescent="0.3">
      <c r="B358" s="26"/>
    </row>
    <row r="359" spans="2:2" x14ac:dyDescent="0.3">
      <c r="B359" s="26"/>
    </row>
    <row r="360" spans="2:2" x14ac:dyDescent="0.3">
      <c r="B360" s="26"/>
    </row>
    <row r="361" spans="2:2" x14ac:dyDescent="0.3">
      <c r="B361" s="26"/>
    </row>
    <row r="362" spans="2:2" x14ac:dyDescent="0.3">
      <c r="B362" s="26"/>
    </row>
    <row r="363" spans="2:2" x14ac:dyDescent="0.3">
      <c r="B363" s="26"/>
    </row>
    <row r="364" spans="2:2" x14ac:dyDescent="0.3">
      <c r="B364" s="26"/>
    </row>
    <row r="365" spans="2:2" x14ac:dyDescent="0.3">
      <c r="B365" s="26"/>
    </row>
    <row r="366" spans="2:2" x14ac:dyDescent="0.3">
      <c r="B366" s="26"/>
    </row>
    <row r="367" spans="2:2" x14ac:dyDescent="0.3">
      <c r="B367" s="26"/>
    </row>
    <row r="368" spans="2:2" x14ac:dyDescent="0.3">
      <c r="B368" s="26"/>
    </row>
    <row r="369" spans="2:2" x14ac:dyDescent="0.3">
      <c r="B369" s="26"/>
    </row>
    <row r="370" spans="2:2" x14ac:dyDescent="0.3">
      <c r="B370" s="26"/>
    </row>
    <row r="371" spans="2:2" x14ac:dyDescent="0.3">
      <c r="B371" s="26"/>
    </row>
    <row r="372" spans="2:2" x14ac:dyDescent="0.3">
      <c r="B372" s="26"/>
    </row>
    <row r="373" spans="2:2" x14ac:dyDescent="0.3">
      <c r="B373" s="26"/>
    </row>
    <row r="374" spans="2:2" x14ac:dyDescent="0.3">
      <c r="B374" s="26"/>
    </row>
    <row r="375" spans="2:2" x14ac:dyDescent="0.3">
      <c r="B375" s="26"/>
    </row>
    <row r="376" spans="2:2" x14ac:dyDescent="0.3">
      <c r="B376" s="26"/>
    </row>
    <row r="377" spans="2:2" x14ac:dyDescent="0.3">
      <c r="B377" s="26"/>
    </row>
    <row r="378" spans="2:2" x14ac:dyDescent="0.3">
      <c r="B378" s="26"/>
    </row>
    <row r="379" spans="2:2" x14ac:dyDescent="0.3">
      <c r="B379" s="26"/>
    </row>
    <row r="380" spans="2:2" x14ac:dyDescent="0.3">
      <c r="B380" s="26"/>
    </row>
    <row r="381" spans="2:2" x14ac:dyDescent="0.3">
      <c r="B381" s="26"/>
    </row>
    <row r="382" spans="2:2" x14ac:dyDescent="0.3">
      <c r="B382" s="26"/>
    </row>
    <row r="383" spans="2:2" x14ac:dyDescent="0.3">
      <c r="B383" s="26"/>
    </row>
    <row r="384" spans="2:2" x14ac:dyDescent="0.3">
      <c r="B384" s="26"/>
    </row>
    <row r="385" spans="2:2" x14ac:dyDescent="0.3">
      <c r="B385" s="26"/>
    </row>
    <row r="386" spans="2:2" x14ac:dyDescent="0.3">
      <c r="B386" s="26"/>
    </row>
    <row r="387" spans="2:2" x14ac:dyDescent="0.3">
      <c r="B387" s="26"/>
    </row>
    <row r="388" spans="2:2" x14ac:dyDescent="0.3">
      <c r="B388" s="26"/>
    </row>
    <row r="389" spans="2:2" x14ac:dyDescent="0.3">
      <c r="B389" s="26"/>
    </row>
    <row r="390" spans="2:2" x14ac:dyDescent="0.3">
      <c r="B390" s="26"/>
    </row>
    <row r="391" spans="2:2" x14ac:dyDescent="0.3">
      <c r="B391" s="26"/>
    </row>
    <row r="392" spans="2:2" x14ac:dyDescent="0.3">
      <c r="B392" s="26"/>
    </row>
    <row r="393" spans="2:2" x14ac:dyDescent="0.3">
      <c r="B393" s="26"/>
    </row>
    <row r="394" spans="2:2" x14ac:dyDescent="0.3">
      <c r="B394" s="26"/>
    </row>
    <row r="395" spans="2:2" x14ac:dyDescent="0.3">
      <c r="B395" s="26"/>
    </row>
    <row r="396" spans="2:2" x14ac:dyDescent="0.3">
      <c r="B396" s="26"/>
    </row>
    <row r="397" spans="2:2" x14ac:dyDescent="0.3">
      <c r="B397" s="26"/>
    </row>
    <row r="398" spans="2:2" x14ac:dyDescent="0.3">
      <c r="B398" s="26"/>
    </row>
    <row r="399" spans="2:2" x14ac:dyDescent="0.3">
      <c r="B399" s="26"/>
    </row>
    <row r="400" spans="2:2" x14ac:dyDescent="0.3">
      <c r="B400" s="26"/>
    </row>
    <row r="401" spans="2:2" x14ac:dyDescent="0.3">
      <c r="B401" s="26"/>
    </row>
    <row r="402" spans="2:2" x14ac:dyDescent="0.3">
      <c r="B402" s="26"/>
    </row>
    <row r="403" spans="2:2" x14ac:dyDescent="0.3">
      <c r="B403" s="26"/>
    </row>
    <row r="404" spans="2:2" x14ac:dyDescent="0.3">
      <c r="B404" s="26"/>
    </row>
    <row r="405" spans="2:2" x14ac:dyDescent="0.3">
      <c r="B405" s="26"/>
    </row>
    <row r="406" spans="2:2" x14ac:dyDescent="0.3">
      <c r="B406" s="26"/>
    </row>
    <row r="407" spans="2:2" x14ac:dyDescent="0.3">
      <c r="B407" s="26"/>
    </row>
    <row r="408" spans="2:2" x14ac:dyDescent="0.3">
      <c r="B408" s="26"/>
    </row>
    <row r="409" spans="2:2" x14ac:dyDescent="0.3">
      <c r="B409" s="26"/>
    </row>
    <row r="410" spans="2:2" x14ac:dyDescent="0.3">
      <c r="B410" s="26"/>
    </row>
    <row r="411" spans="2:2" x14ac:dyDescent="0.3">
      <c r="B411" s="26"/>
    </row>
    <row r="412" spans="2:2" x14ac:dyDescent="0.3">
      <c r="B412" s="26"/>
    </row>
    <row r="413" spans="2:2" x14ac:dyDescent="0.3">
      <c r="B413" s="26"/>
    </row>
    <row r="414" spans="2:2" x14ac:dyDescent="0.3">
      <c r="B414" s="26"/>
    </row>
    <row r="415" spans="2:2" x14ac:dyDescent="0.3">
      <c r="B415" s="26"/>
    </row>
    <row r="416" spans="2:2" x14ac:dyDescent="0.3">
      <c r="B416" s="26"/>
    </row>
    <row r="417" spans="2:2" x14ac:dyDescent="0.3">
      <c r="B417" s="26"/>
    </row>
    <row r="418" spans="2:2" x14ac:dyDescent="0.3">
      <c r="B418" s="26"/>
    </row>
    <row r="419" spans="2:2" x14ac:dyDescent="0.3">
      <c r="B419" s="26"/>
    </row>
    <row r="420" spans="2:2" x14ac:dyDescent="0.3">
      <c r="B420" s="26"/>
    </row>
    <row r="421" spans="2:2" x14ac:dyDescent="0.3">
      <c r="B421" s="26"/>
    </row>
    <row r="422" spans="2:2" x14ac:dyDescent="0.3">
      <c r="B422" s="26"/>
    </row>
    <row r="423" spans="2:2" x14ac:dyDescent="0.3">
      <c r="B423" s="26"/>
    </row>
    <row r="424" spans="2:2" x14ac:dyDescent="0.3">
      <c r="B424" s="26"/>
    </row>
    <row r="425" spans="2:2" x14ac:dyDescent="0.3">
      <c r="B425" s="26"/>
    </row>
    <row r="426" spans="2:2" x14ac:dyDescent="0.3">
      <c r="B426" s="26"/>
    </row>
    <row r="427" spans="2:2" x14ac:dyDescent="0.3">
      <c r="B427" s="26"/>
    </row>
    <row r="428" spans="2:2" x14ac:dyDescent="0.3">
      <c r="B428" s="26"/>
    </row>
    <row r="429" spans="2:2" x14ac:dyDescent="0.3">
      <c r="B429" s="26"/>
    </row>
    <row r="430" spans="2:2" x14ac:dyDescent="0.3">
      <c r="B430" s="26"/>
    </row>
    <row r="431" spans="2:2" x14ac:dyDescent="0.3">
      <c r="B431" s="26"/>
    </row>
    <row r="432" spans="2:2" x14ac:dyDescent="0.3">
      <c r="B432" s="26"/>
    </row>
    <row r="433" spans="2:2" x14ac:dyDescent="0.3">
      <c r="B433" s="26"/>
    </row>
    <row r="434" spans="2:2" x14ac:dyDescent="0.3">
      <c r="B434" s="26"/>
    </row>
    <row r="435" spans="2:2" x14ac:dyDescent="0.3">
      <c r="B435" s="26"/>
    </row>
    <row r="436" spans="2:2" x14ac:dyDescent="0.3">
      <c r="B436" s="26"/>
    </row>
    <row r="437" spans="2:2" x14ac:dyDescent="0.3">
      <c r="B437" s="26"/>
    </row>
    <row r="438" spans="2:2" x14ac:dyDescent="0.3">
      <c r="B438" s="26"/>
    </row>
    <row r="439" spans="2:2" x14ac:dyDescent="0.3">
      <c r="B439" s="26"/>
    </row>
    <row r="440" spans="2:2" x14ac:dyDescent="0.3">
      <c r="B440" s="26"/>
    </row>
    <row r="441" spans="2:2" x14ac:dyDescent="0.3">
      <c r="B441" s="26"/>
    </row>
    <row r="442" spans="2:2" x14ac:dyDescent="0.3">
      <c r="B442" s="26"/>
    </row>
    <row r="443" spans="2:2" x14ac:dyDescent="0.3">
      <c r="B443" s="26"/>
    </row>
    <row r="444" spans="2:2" x14ac:dyDescent="0.3">
      <c r="B444" s="26"/>
    </row>
    <row r="445" spans="2:2" x14ac:dyDescent="0.3">
      <c r="B445" s="26"/>
    </row>
    <row r="446" spans="2:2" x14ac:dyDescent="0.3">
      <c r="B446" s="26"/>
    </row>
    <row r="447" spans="2:2" x14ac:dyDescent="0.3">
      <c r="B447" s="26"/>
    </row>
    <row r="448" spans="2:2" x14ac:dyDescent="0.3">
      <c r="B448" s="26"/>
    </row>
    <row r="449" spans="2:2" x14ac:dyDescent="0.3">
      <c r="B449" s="26"/>
    </row>
    <row r="450" spans="2:2" x14ac:dyDescent="0.3">
      <c r="B450" s="26"/>
    </row>
    <row r="451" spans="2:2" x14ac:dyDescent="0.3">
      <c r="B451" s="26"/>
    </row>
    <row r="452" spans="2:2" x14ac:dyDescent="0.3">
      <c r="B452" s="26"/>
    </row>
    <row r="453" spans="2:2" x14ac:dyDescent="0.3">
      <c r="B453" s="26"/>
    </row>
    <row r="454" spans="2:2" x14ac:dyDescent="0.3">
      <c r="B454" s="26"/>
    </row>
    <row r="455" spans="2:2" x14ac:dyDescent="0.3">
      <c r="B455" s="26"/>
    </row>
    <row r="456" spans="2:2" x14ac:dyDescent="0.3">
      <c r="B456" s="26"/>
    </row>
    <row r="457" spans="2:2" x14ac:dyDescent="0.3">
      <c r="B457" s="26"/>
    </row>
    <row r="458" spans="2:2" x14ac:dyDescent="0.3">
      <c r="B458" s="26"/>
    </row>
    <row r="459" spans="2:2" x14ac:dyDescent="0.3">
      <c r="B459" s="26"/>
    </row>
    <row r="460" spans="2:2" x14ac:dyDescent="0.3">
      <c r="B460" s="26"/>
    </row>
    <row r="461" spans="2:2" x14ac:dyDescent="0.3">
      <c r="B461" s="26"/>
    </row>
    <row r="462" spans="2:2" x14ac:dyDescent="0.3">
      <c r="B462" s="26"/>
    </row>
    <row r="463" spans="2:2" x14ac:dyDescent="0.3">
      <c r="B463" s="26"/>
    </row>
    <row r="464" spans="2:2" x14ac:dyDescent="0.3">
      <c r="B464" s="26"/>
    </row>
    <row r="465" spans="2:2" x14ac:dyDescent="0.3">
      <c r="B465" s="26"/>
    </row>
    <row r="466" spans="2:2" x14ac:dyDescent="0.3">
      <c r="B466" s="26"/>
    </row>
    <row r="467" spans="2:2" x14ac:dyDescent="0.3">
      <c r="B467" s="26"/>
    </row>
    <row r="468" spans="2:2" x14ac:dyDescent="0.3">
      <c r="B468" s="26"/>
    </row>
    <row r="469" spans="2:2" x14ac:dyDescent="0.3">
      <c r="B469" s="26"/>
    </row>
    <row r="470" spans="2:2" x14ac:dyDescent="0.3">
      <c r="B470" s="26"/>
    </row>
    <row r="471" spans="2:2" x14ac:dyDescent="0.3">
      <c r="B471" s="26"/>
    </row>
    <row r="472" spans="2:2" x14ac:dyDescent="0.3">
      <c r="B472" s="26"/>
    </row>
    <row r="473" spans="2:2" x14ac:dyDescent="0.3">
      <c r="B473" s="26"/>
    </row>
    <row r="474" spans="2:2" x14ac:dyDescent="0.3">
      <c r="B474" s="26"/>
    </row>
    <row r="475" spans="2:2" x14ac:dyDescent="0.3">
      <c r="B475" s="26"/>
    </row>
    <row r="476" spans="2:2" x14ac:dyDescent="0.3">
      <c r="B476" s="26"/>
    </row>
    <row r="477" spans="2:2" x14ac:dyDescent="0.3">
      <c r="B477" s="26"/>
    </row>
    <row r="478" spans="2:2" x14ac:dyDescent="0.3">
      <c r="B478" s="26"/>
    </row>
    <row r="479" spans="2:2" x14ac:dyDescent="0.3">
      <c r="B479" s="26"/>
    </row>
    <row r="480" spans="2:2" x14ac:dyDescent="0.3">
      <c r="B480" s="26"/>
    </row>
    <row r="481" spans="2:2" x14ac:dyDescent="0.3">
      <c r="B481" s="26"/>
    </row>
    <row r="482" spans="2:2" x14ac:dyDescent="0.3">
      <c r="B482" s="26"/>
    </row>
    <row r="483" spans="2:2" x14ac:dyDescent="0.3">
      <c r="B483" s="26"/>
    </row>
    <row r="484" spans="2:2" x14ac:dyDescent="0.3">
      <c r="B484" s="26"/>
    </row>
    <row r="485" spans="2:2" x14ac:dyDescent="0.3">
      <c r="B485" s="26"/>
    </row>
    <row r="486" spans="2:2" x14ac:dyDescent="0.3">
      <c r="B486" s="26"/>
    </row>
    <row r="487" spans="2:2" x14ac:dyDescent="0.3">
      <c r="B487" s="26"/>
    </row>
    <row r="488" spans="2:2" x14ac:dyDescent="0.3">
      <c r="B488" s="26"/>
    </row>
    <row r="489" spans="2:2" x14ac:dyDescent="0.3">
      <c r="B489" s="26"/>
    </row>
    <row r="490" spans="2:2" x14ac:dyDescent="0.3">
      <c r="B490" s="26"/>
    </row>
    <row r="491" spans="2:2" x14ac:dyDescent="0.3">
      <c r="B491" s="26"/>
    </row>
    <row r="492" spans="2:2" x14ac:dyDescent="0.3">
      <c r="B492" s="26"/>
    </row>
    <row r="493" spans="2:2" x14ac:dyDescent="0.3">
      <c r="B493" s="26"/>
    </row>
    <row r="494" spans="2:2" x14ac:dyDescent="0.3">
      <c r="B494" s="26"/>
    </row>
    <row r="495" spans="2:2" x14ac:dyDescent="0.3">
      <c r="B495" s="26"/>
    </row>
    <row r="496" spans="2:2" x14ac:dyDescent="0.3">
      <c r="B496" s="26"/>
    </row>
    <row r="497" spans="2:2" x14ac:dyDescent="0.3">
      <c r="B497" s="26"/>
    </row>
    <row r="498" spans="2:2" x14ac:dyDescent="0.3">
      <c r="B498" s="26"/>
    </row>
    <row r="499" spans="2:2" x14ac:dyDescent="0.3">
      <c r="B499" s="26"/>
    </row>
    <row r="500" spans="2:2" x14ac:dyDescent="0.3">
      <c r="B500" s="26"/>
    </row>
    <row r="501" spans="2:2" x14ac:dyDescent="0.3">
      <c r="B501" s="26"/>
    </row>
    <row r="502" spans="2:2" x14ac:dyDescent="0.3">
      <c r="B502" s="26"/>
    </row>
    <row r="503" spans="2:2" x14ac:dyDescent="0.3">
      <c r="B503" s="26"/>
    </row>
    <row r="504" spans="2:2" x14ac:dyDescent="0.3">
      <c r="B504" s="26"/>
    </row>
    <row r="505" spans="2:2" x14ac:dyDescent="0.3">
      <c r="B505" s="26"/>
    </row>
    <row r="506" spans="2:2" x14ac:dyDescent="0.3">
      <c r="B506" s="26"/>
    </row>
    <row r="507" spans="2:2" x14ac:dyDescent="0.3">
      <c r="B507" s="26"/>
    </row>
    <row r="508" spans="2:2" x14ac:dyDescent="0.3">
      <c r="B508" s="26"/>
    </row>
    <row r="509" spans="2:2" x14ac:dyDescent="0.3">
      <c r="B509" s="26"/>
    </row>
    <row r="510" spans="2:2" x14ac:dyDescent="0.3">
      <c r="B510" s="26"/>
    </row>
    <row r="511" spans="2:2" x14ac:dyDescent="0.3">
      <c r="B511" s="26"/>
    </row>
    <row r="512" spans="2:2" x14ac:dyDescent="0.3">
      <c r="B512" s="26"/>
    </row>
    <row r="513" spans="2:2" x14ac:dyDescent="0.3">
      <c r="B513" s="26"/>
    </row>
    <row r="514" spans="2:2" x14ac:dyDescent="0.3">
      <c r="B514" s="26"/>
    </row>
    <row r="515" spans="2:2" x14ac:dyDescent="0.3">
      <c r="B515" s="26"/>
    </row>
    <row r="516" spans="2:2" x14ac:dyDescent="0.3">
      <c r="B516" s="26"/>
    </row>
    <row r="517" spans="2:2" x14ac:dyDescent="0.3">
      <c r="B517" s="26"/>
    </row>
    <row r="518" spans="2:2" x14ac:dyDescent="0.3">
      <c r="B518" s="26"/>
    </row>
    <row r="519" spans="2:2" x14ac:dyDescent="0.3">
      <c r="B519" s="26"/>
    </row>
    <row r="520" spans="2:2" x14ac:dyDescent="0.3">
      <c r="B520" s="26"/>
    </row>
    <row r="521" spans="2:2" x14ac:dyDescent="0.3">
      <c r="B521" s="26"/>
    </row>
    <row r="522" spans="2:2" x14ac:dyDescent="0.3">
      <c r="B522" s="26"/>
    </row>
    <row r="523" spans="2:2" x14ac:dyDescent="0.3">
      <c r="B523" s="26"/>
    </row>
    <row r="524" spans="2:2" x14ac:dyDescent="0.3">
      <c r="B524" s="26"/>
    </row>
    <row r="525" spans="2:2" x14ac:dyDescent="0.3">
      <c r="B525" s="26"/>
    </row>
    <row r="526" spans="2:2" x14ac:dyDescent="0.3">
      <c r="B526" s="26"/>
    </row>
    <row r="527" spans="2:2" x14ac:dyDescent="0.3">
      <c r="B527" s="26"/>
    </row>
    <row r="528" spans="2:2" x14ac:dyDescent="0.3">
      <c r="B528" s="26"/>
    </row>
    <row r="529" spans="2:2" x14ac:dyDescent="0.3">
      <c r="B529" s="26"/>
    </row>
    <row r="530" spans="2:2" x14ac:dyDescent="0.3">
      <c r="B530" s="26"/>
    </row>
    <row r="531" spans="2:2" x14ac:dyDescent="0.3">
      <c r="B531" s="26"/>
    </row>
    <row r="532" spans="2:2" x14ac:dyDescent="0.3">
      <c r="B532" s="26"/>
    </row>
    <row r="533" spans="2:2" x14ac:dyDescent="0.3">
      <c r="B533" s="26"/>
    </row>
    <row r="534" spans="2:2" x14ac:dyDescent="0.3">
      <c r="B534" s="26"/>
    </row>
    <row r="535" spans="2:2" x14ac:dyDescent="0.3">
      <c r="B535" s="26"/>
    </row>
    <row r="536" spans="2:2" x14ac:dyDescent="0.3">
      <c r="B536" s="26"/>
    </row>
    <row r="537" spans="2:2" x14ac:dyDescent="0.3">
      <c r="B537" s="26"/>
    </row>
    <row r="538" spans="2:2" x14ac:dyDescent="0.3">
      <c r="B538" s="26"/>
    </row>
    <row r="539" spans="2:2" x14ac:dyDescent="0.3">
      <c r="B539" s="26"/>
    </row>
    <row r="540" spans="2:2" x14ac:dyDescent="0.3">
      <c r="B540" s="26"/>
    </row>
    <row r="541" spans="2:2" x14ac:dyDescent="0.3">
      <c r="B541" s="26"/>
    </row>
    <row r="542" spans="2:2" x14ac:dyDescent="0.3">
      <c r="B542" s="26"/>
    </row>
    <row r="543" spans="2:2" x14ac:dyDescent="0.3">
      <c r="B543" s="26"/>
    </row>
    <row r="544" spans="2:2" x14ac:dyDescent="0.3">
      <c r="B544" s="26"/>
    </row>
    <row r="545" spans="2:2" x14ac:dyDescent="0.3">
      <c r="B545" s="26"/>
    </row>
    <row r="546" spans="2:2" x14ac:dyDescent="0.3">
      <c r="B546" s="26"/>
    </row>
    <row r="547" spans="2:2" x14ac:dyDescent="0.3">
      <c r="B547" s="26"/>
    </row>
    <row r="548" spans="2:2" x14ac:dyDescent="0.3">
      <c r="B548" s="26"/>
    </row>
    <row r="549" spans="2:2" x14ac:dyDescent="0.3">
      <c r="B549" s="26"/>
    </row>
    <row r="550" spans="2:2" x14ac:dyDescent="0.3">
      <c r="B550" s="26"/>
    </row>
    <row r="551" spans="2:2" x14ac:dyDescent="0.3">
      <c r="B551" s="26"/>
    </row>
    <row r="552" spans="2:2" x14ac:dyDescent="0.3">
      <c r="B552" s="26"/>
    </row>
    <row r="553" spans="2:2" x14ac:dyDescent="0.3">
      <c r="B553" s="26"/>
    </row>
    <row r="554" spans="2:2" x14ac:dyDescent="0.3">
      <c r="B554" s="26"/>
    </row>
    <row r="555" spans="2:2" x14ac:dyDescent="0.3">
      <c r="B555" s="26"/>
    </row>
    <row r="556" spans="2:2" x14ac:dyDescent="0.3">
      <c r="B556" s="26"/>
    </row>
    <row r="557" spans="2:2" x14ac:dyDescent="0.3">
      <c r="B557" s="26"/>
    </row>
    <row r="558" spans="2:2" x14ac:dyDescent="0.3">
      <c r="B558" s="26"/>
    </row>
    <row r="559" spans="2:2" x14ac:dyDescent="0.3">
      <c r="B559" s="26"/>
    </row>
    <row r="560" spans="2:2" x14ac:dyDescent="0.3">
      <c r="B560" s="26"/>
    </row>
    <row r="561" spans="2:2" x14ac:dyDescent="0.3">
      <c r="B561" s="26"/>
    </row>
    <row r="562" spans="2:2" x14ac:dyDescent="0.3">
      <c r="B562" s="26"/>
    </row>
    <row r="563" spans="2:2" x14ac:dyDescent="0.3">
      <c r="B563" s="26"/>
    </row>
    <row r="564" spans="2:2" x14ac:dyDescent="0.3">
      <c r="B564" s="26"/>
    </row>
    <row r="565" spans="2:2" x14ac:dyDescent="0.3">
      <c r="B565" s="26"/>
    </row>
    <row r="566" spans="2:2" x14ac:dyDescent="0.3">
      <c r="B566" s="26"/>
    </row>
    <row r="567" spans="2:2" x14ac:dyDescent="0.3">
      <c r="B567" s="26"/>
    </row>
    <row r="568" spans="2:2" x14ac:dyDescent="0.3">
      <c r="B568" s="26"/>
    </row>
    <row r="569" spans="2:2" x14ac:dyDescent="0.3">
      <c r="B569" s="26"/>
    </row>
    <row r="570" spans="2:2" x14ac:dyDescent="0.3">
      <c r="B570" s="26"/>
    </row>
    <row r="571" spans="2:2" x14ac:dyDescent="0.3">
      <c r="B571" s="26"/>
    </row>
    <row r="572" spans="2:2" x14ac:dyDescent="0.3">
      <c r="B572" s="26"/>
    </row>
    <row r="573" spans="2:2" x14ac:dyDescent="0.3">
      <c r="B573" s="26"/>
    </row>
    <row r="574" spans="2:2" x14ac:dyDescent="0.3">
      <c r="B574" s="26"/>
    </row>
    <row r="575" spans="2:2" x14ac:dyDescent="0.3">
      <c r="B575" s="26"/>
    </row>
    <row r="576" spans="2:2" x14ac:dyDescent="0.3">
      <c r="B576" s="26"/>
    </row>
    <row r="577" spans="2:2" x14ac:dyDescent="0.3">
      <c r="B577" s="26"/>
    </row>
    <row r="578" spans="2:2" x14ac:dyDescent="0.3">
      <c r="B578" s="26"/>
    </row>
    <row r="579" spans="2:2" x14ac:dyDescent="0.3">
      <c r="B579" s="26"/>
    </row>
    <row r="580" spans="2:2" x14ac:dyDescent="0.3">
      <c r="B580" s="26"/>
    </row>
    <row r="581" spans="2:2" x14ac:dyDescent="0.3">
      <c r="B581" s="26"/>
    </row>
    <row r="582" spans="2:2" x14ac:dyDescent="0.3">
      <c r="B582" s="26"/>
    </row>
    <row r="583" spans="2:2" x14ac:dyDescent="0.3">
      <c r="B583" s="26"/>
    </row>
    <row r="584" spans="2:2" x14ac:dyDescent="0.3">
      <c r="B584" s="26"/>
    </row>
    <row r="585" spans="2:2" x14ac:dyDescent="0.3">
      <c r="B585" s="26"/>
    </row>
    <row r="586" spans="2:2" x14ac:dyDescent="0.3">
      <c r="B586" s="26"/>
    </row>
    <row r="587" spans="2:2" x14ac:dyDescent="0.3">
      <c r="B587" s="26"/>
    </row>
    <row r="588" spans="2:2" x14ac:dyDescent="0.3">
      <c r="B588" s="26"/>
    </row>
    <row r="589" spans="2:2" x14ac:dyDescent="0.3">
      <c r="B589" s="26"/>
    </row>
    <row r="590" spans="2:2" x14ac:dyDescent="0.3">
      <c r="B590" s="26"/>
    </row>
    <row r="591" spans="2:2" x14ac:dyDescent="0.3">
      <c r="B591" s="26"/>
    </row>
    <row r="592" spans="2:2" x14ac:dyDescent="0.3">
      <c r="B592" s="26"/>
    </row>
    <row r="593" spans="2:2" x14ac:dyDescent="0.3">
      <c r="B593" s="26"/>
    </row>
    <row r="594" spans="2:2" x14ac:dyDescent="0.3">
      <c r="B594" s="26"/>
    </row>
    <row r="595" spans="2:2" x14ac:dyDescent="0.3">
      <c r="B595" s="26"/>
    </row>
    <row r="596" spans="2:2" x14ac:dyDescent="0.3">
      <c r="B596" s="26"/>
    </row>
    <row r="597" spans="2:2" x14ac:dyDescent="0.3">
      <c r="B597" s="26"/>
    </row>
    <row r="598" spans="2:2" x14ac:dyDescent="0.3">
      <c r="B598" s="26"/>
    </row>
    <row r="599" spans="2:2" x14ac:dyDescent="0.3">
      <c r="B599" s="26"/>
    </row>
    <row r="600" spans="2:2" x14ac:dyDescent="0.3">
      <c r="B600" s="26"/>
    </row>
    <row r="601" spans="2:2" x14ac:dyDescent="0.3">
      <c r="B601" s="26"/>
    </row>
    <row r="602" spans="2:2" x14ac:dyDescent="0.3">
      <c r="B602" s="26"/>
    </row>
    <row r="603" spans="2:2" x14ac:dyDescent="0.3">
      <c r="B603" s="26"/>
    </row>
    <row r="604" spans="2:2" x14ac:dyDescent="0.3">
      <c r="B604" s="26"/>
    </row>
    <row r="605" spans="2:2" x14ac:dyDescent="0.3">
      <c r="B605" s="26"/>
    </row>
    <row r="606" spans="2:2" x14ac:dyDescent="0.3">
      <c r="B606" s="26"/>
    </row>
    <row r="607" spans="2:2" x14ac:dyDescent="0.3">
      <c r="B607" s="26"/>
    </row>
    <row r="608" spans="2:2" x14ac:dyDescent="0.3">
      <c r="B608" s="26"/>
    </row>
    <row r="609" spans="2:2" x14ac:dyDescent="0.3">
      <c r="B609" s="26"/>
    </row>
    <row r="610" spans="2:2" x14ac:dyDescent="0.3">
      <c r="B610" s="26"/>
    </row>
    <row r="611" spans="2:2" x14ac:dyDescent="0.3">
      <c r="B611" s="26"/>
    </row>
    <row r="612" spans="2:2" x14ac:dyDescent="0.3">
      <c r="B612" s="26"/>
    </row>
    <row r="613" spans="2:2" x14ac:dyDescent="0.3">
      <c r="B613" s="26"/>
    </row>
    <row r="614" spans="2:2" x14ac:dyDescent="0.3">
      <c r="B614" s="26"/>
    </row>
    <row r="615" spans="2:2" x14ac:dyDescent="0.3">
      <c r="B615" s="26"/>
    </row>
    <row r="616" spans="2:2" x14ac:dyDescent="0.3">
      <c r="B616" s="26"/>
    </row>
    <row r="617" spans="2:2" x14ac:dyDescent="0.3">
      <c r="B617" s="26"/>
    </row>
    <row r="618" spans="2:2" x14ac:dyDescent="0.3">
      <c r="B618" s="26"/>
    </row>
    <row r="619" spans="2:2" x14ac:dyDescent="0.3">
      <c r="B619" s="26"/>
    </row>
    <row r="620" spans="2:2" x14ac:dyDescent="0.3">
      <c r="B620" s="26"/>
    </row>
    <row r="621" spans="2:2" x14ac:dyDescent="0.3">
      <c r="B621" s="26"/>
    </row>
    <row r="622" spans="2:2" x14ac:dyDescent="0.3">
      <c r="B622" s="26"/>
    </row>
    <row r="623" spans="2:2" x14ac:dyDescent="0.3">
      <c r="B623" s="26"/>
    </row>
    <row r="624" spans="2:2" x14ac:dyDescent="0.3">
      <c r="B624" s="26"/>
    </row>
    <row r="625" spans="2:2" x14ac:dyDescent="0.3">
      <c r="B625" s="26"/>
    </row>
    <row r="626" spans="2:2" x14ac:dyDescent="0.3">
      <c r="B626" s="26"/>
    </row>
    <row r="627" spans="2:2" x14ac:dyDescent="0.3">
      <c r="B627" s="26"/>
    </row>
    <row r="628" spans="2:2" x14ac:dyDescent="0.3">
      <c r="B628" s="26"/>
    </row>
    <row r="629" spans="2:2" x14ac:dyDescent="0.3">
      <c r="B629" s="26"/>
    </row>
    <row r="630" spans="2:2" x14ac:dyDescent="0.3">
      <c r="B630" s="26"/>
    </row>
    <row r="631" spans="2:2" x14ac:dyDescent="0.3">
      <c r="B631" s="26"/>
    </row>
    <row r="632" spans="2:2" x14ac:dyDescent="0.3">
      <c r="B632" s="26"/>
    </row>
    <row r="633" spans="2:2" x14ac:dyDescent="0.3">
      <c r="B633" s="26"/>
    </row>
    <row r="634" spans="2:2" x14ac:dyDescent="0.3">
      <c r="B634" s="26"/>
    </row>
    <row r="635" spans="2:2" x14ac:dyDescent="0.3">
      <c r="B635" s="26"/>
    </row>
    <row r="636" spans="2:2" x14ac:dyDescent="0.3">
      <c r="B636" s="26"/>
    </row>
    <row r="637" spans="2:2" x14ac:dyDescent="0.3">
      <c r="B637" s="26"/>
    </row>
    <row r="638" spans="2:2" x14ac:dyDescent="0.3">
      <c r="B638" s="26"/>
    </row>
    <row r="639" spans="2:2" x14ac:dyDescent="0.3">
      <c r="B639" s="26"/>
    </row>
    <row r="640" spans="2:2" x14ac:dyDescent="0.3">
      <c r="B640" s="26"/>
    </row>
    <row r="641" spans="2:2" x14ac:dyDescent="0.3">
      <c r="B641" s="26"/>
    </row>
    <row r="642" spans="2:2" x14ac:dyDescent="0.3">
      <c r="B642" s="26"/>
    </row>
    <row r="643" spans="2:2" x14ac:dyDescent="0.3">
      <c r="B643" s="26"/>
    </row>
    <row r="644" spans="2:2" x14ac:dyDescent="0.3">
      <c r="B644" s="26"/>
    </row>
    <row r="645" spans="2:2" x14ac:dyDescent="0.3">
      <c r="B645" s="26"/>
    </row>
    <row r="646" spans="2:2" x14ac:dyDescent="0.3">
      <c r="B646" s="26"/>
    </row>
    <row r="647" spans="2:2" x14ac:dyDescent="0.3">
      <c r="B647" s="26"/>
    </row>
    <row r="648" spans="2:2" x14ac:dyDescent="0.3">
      <c r="B648" s="26"/>
    </row>
    <row r="649" spans="2:2" x14ac:dyDescent="0.3">
      <c r="B649" s="26"/>
    </row>
    <row r="650" spans="2:2" x14ac:dyDescent="0.3">
      <c r="B650" s="26"/>
    </row>
    <row r="651" spans="2:2" x14ac:dyDescent="0.3">
      <c r="B651" s="26"/>
    </row>
    <row r="652" spans="2:2" x14ac:dyDescent="0.3">
      <c r="B652" s="26"/>
    </row>
    <row r="653" spans="2:2" x14ac:dyDescent="0.3">
      <c r="B653" s="26"/>
    </row>
    <row r="654" spans="2:2" x14ac:dyDescent="0.3">
      <c r="B654" s="26"/>
    </row>
    <row r="655" spans="2:2" x14ac:dyDescent="0.3">
      <c r="B655" s="26"/>
    </row>
    <row r="656" spans="2:2" x14ac:dyDescent="0.3">
      <c r="B656" s="26"/>
    </row>
    <row r="657" spans="2:2" x14ac:dyDescent="0.3">
      <c r="B657" s="26"/>
    </row>
    <row r="658" spans="2:2" x14ac:dyDescent="0.3">
      <c r="B658" s="26"/>
    </row>
    <row r="659" spans="2:2" x14ac:dyDescent="0.3">
      <c r="B659" s="26"/>
    </row>
    <row r="660" spans="2:2" x14ac:dyDescent="0.3">
      <c r="B660" s="26"/>
    </row>
    <row r="661" spans="2:2" x14ac:dyDescent="0.3">
      <c r="B661" s="26"/>
    </row>
    <row r="662" spans="2:2" x14ac:dyDescent="0.3">
      <c r="B662" s="26"/>
    </row>
    <row r="663" spans="2:2" x14ac:dyDescent="0.3">
      <c r="B663" s="26"/>
    </row>
    <row r="664" spans="2:2" x14ac:dyDescent="0.3">
      <c r="B664" s="26"/>
    </row>
    <row r="665" spans="2:2" x14ac:dyDescent="0.3">
      <c r="B665" s="26"/>
    </row>
    <row r="666" spans="2:2" x14ac:dyDescent="0.3">
      <c r="B666" s="26"/>
    </row>
    <row r="667" spans="2:2" x14ac:dyDescent="0.3">
      <c r="B667" s="26"/>
    </row>
    <row r="668" spans="2:2" x14ac:dyDescent="0.3">
      <c r="B668" s="26"/>
    </row>
    <row r="669" spans="2:2" x14ac:dyDescent="0.3">
      <c r="B669" s="26"/>
    </row>
    <row r="670" spans="2:2" x14ac:dyDescent="0.3">
      <c r="B670" s="26"/>
    </row>
    <row r="671" spans="2:2" x14ac:dyDescent="0.3">
      <c r="B671" s="26"/>
    </row>
    <row r="672" spans="2:2" x14ac:dyDescent="0.3">
      <c r="B672" s="26"/>
    </row>
    <row r="673" spans="2:2" x14ac:dyDescent="0.3">
      <c r="B673" s="26"/>
    </row>
    <row r="674" spans="2:2" x14ac:dyDescent="0.3">
      <c r="B674" s="26"/>
    </row>
    <row r="675" spans="2:2" x14ac:dyDescent="0.3">
      <c r="B675" s="26"/>
    </row>
    <row r="676" spans="2:2" x14ac:dyDescent="0.3">
      <c r="B676" s="26"/>
    </row>
    <row r="677" spans="2:2" x14ac:dyDescent="0.3">
      <c r="B677" s="26"/>
    </row>
    <row r="678" spans="2:2" x14ac:dyDescent="0.3">
      <c r="B678" s="26"/>
    </row>
    <row r="679" spans="2:2" x14ac:dyDescent="0.3">
      <c r="B679" s="26"/>
    </row>
    <row r="680" spans="2:2" x14ac:dyDescent="0.3">
      <c r="B680" s="26"/>
    </row>
    <row r="681" spans="2:2" x14ac:dyDescent="0.3">
      <c r="B681" s="26"/>
    </row>
    <row r="682" spans="2:2" x14ac:dyDescent="0.3">
      <c r="B682" s="26"/>
    </row>
    <row r="683" spans="2:2" x14ac:dyDescent="0.3">
      <c r="B683" s="26"/>
    </row>
    <row r="684" spans="2:2" x14ac:dyDescent="0.3">
      <c r="B684" s="26"/>
    </row>
    <row r="685" spans="2:2" x14ac:dyDescent="0.3">
      <c r="B685" s="26"/>
    </row>
    <row r="686" spans="2:2" x14ac:dyDescent="0.3">
      <c r="B686" s="26"/>
    </row>
    <row r="687" spans="2:2" x14ac:dyDescent="0.3">
      <c r="B687" s="26"/>
    </row>
    <row r="688" spans="2:2" x14ac:dyDescent="0.3">
      <c r="B688" s="26"/>
    </row>
    <row r="689" spans="2:2" x14ac:dyDescent="0.3">
      <c r="B689" s="26"/>
    </row>
    <row r="690" spans="2:2" x14ac:dyDescent="0.3">
      <c r="B690" s="26"/>
    </row>
    <row r="691" spans="2:2" x14ac:dyDescent="0.3">
      <c r="B691" s="26"/>
    </row>
    <row r="692" spans="2:2" x14ac:dyDescent="0.3">
      <c r="B692" s="26"/>
    </row>
    <row r="693" spans="2:2" x14ac:dyDescent="0.3">
      <c r="B693" s="26"/>
    </row>
    <row r="694" spans="2:2" x14ac:dyDescent="0.3">
      <c r="B694" s="26"/>
    </row>
    <row r="695" spans="2:2" x14ac:dyDescent="0.3">
      <c r="B695" s="26"/>
    </row>
    <row r="696" spans="2:2" x14ac:dyDescent="0.3">
      <c r="B696" s="26"/>
    </row>
    <row r="697" spans="2:2" x14ac:dyDescent="0.3">
      <c r="B697" s="26"/>
    </row>
    <row r="698" spans="2:2" x14ac:dyDescent="0.3">
      <c r="B698" s="26"/>
    </row>
    <row r="699" spans="2:2" x14ac:dyDescent="0.3">
      <c r="B699" s="26"/>
    </row>
    <row r="700" spans="2:2" x14ac:dyDescent="0.3">
      <c r="B700" s="26"/>
    </row>
    <row r="701" spans="2:2" x14ac:dyDescent="0.3">
      <c r="B701" s="26"/>
    </row>
    <row r="702" spans="2:2" x14ac:dyDescent="0.3">
      <c r="B702" s="26"/>
    </row>
    <row r="703" spans="2:2" x14ac:dyDescent="0.3">
      <c r="B703" s="26"/>
    </row>
    <row r="704" spans="2:2" x14ac:dyDescent="0.3">
      <c r="B704" s="26"/>
    </row>
    <row r="705" spans="2:2" x14ac:dyDescent="0.3">
      <c r="B705" s="26"/>
    </row>
    <row r="706" spans="2:2" x14ac:dyDescent="0.3">
      <c r="B706" s="26"/>
    </row>
    <row r="707" spans="2:2" x14ac:dyDescent="0.3">
      <c r="B707" s="26"/>
    </row>
    <row r="708" spans="2:2" x14ac:dyDescent="0.3">
      <c r="B708" s="26"/>
    </row>
    <row r="709" spans="2:2" x14ac:dyDescent="0.3">
      <c r="B709" s="26"/>
    </row>
    <row r="710" spans="2:2" x14ac:dyDescent="0.3">
      <c r="B710" s="26"/>
    </row>
    <row r="711" spans="2:2" x14ac:dyDescent="0.3">
      <c r="B711" s="26"/>
    </row>
    <row r="712" spans="2:2" x14ac:dyDescent="0.3">
      <c r="B712" s="26"/>
    </row>
    <row r="713" spans="2:2" x14ac:dyDescent="0.3">
      <c r="B713" s="26"/>
    </row>
    <row r="714" spans="2:2" x14ac:dyDescent="0.3">
      <c r="B714" s="26"/>
    </row>
    <row r="715" spans="2:2" x14ac:dyDescent="0.3">
      <c r="B715" s="26"/>
    </row>
    <row r="716" spans="2:2" x14ac:dyDescent="0.3">
      <c r="B716" s="26"/>
    </row>
    <row r="717" spans="2:2" x14ac:dyDescent="0.3">
      <c r="B717" s="26"/>
    </row>
    <row r="718" spans="2:2" x14ac:dyDescent="0.3">
      <c r="B718" s="26"/>
    </row>
    <row r="719" spans="2:2" x14ac:dyDescent="0.3">
      <c r="B719" s="26"/>
    </row>
    <row r="720" spans="2:2" x14ac:dyDescent="0.3">
      <c r="B720" s="26"/>
    </row>
    <row r="721" spans="2:2" x14ac:dyDescent="0.3">
      <c r="B721" s="26"/>
    </row>
    <row r="722" spans="2:2" x14ac:dyDescent="0.3">
      <c r="B722" s="26"/>
    </row>
    <row r="723" spans="2:2" x14ac:dyDescent="0.3">
      <c r="B723" s="26"/>
    </row>
    <row r="724" spans="2:2" x14ac:dyDescent="0.3">
      <c r="B724" s="26"/>
    </row>
    <row r="725" spans="2:2" x14ac:dyDescent="0.3">
      <c r="B725" s="26"/>
    </row>
    <row r="726" spans="2:2" x14ac:dyDescent="0.3">
      <c r="B726" s="26"/>
    </row>
    <row r="727" spans="2:2" x14ac:dyDescent="0.3">
      <c r="B727" s="26"/>
    </row>
    <row r="728" spans="2:2" x14ac:dyDescent="0.3">
      <c r="B728" s="26"/>
    </row>
    <row r="729" spans="2:2" x14ac:dyDescent="0.3">
      <c r="B729" s="26"/>
    </row>
    <row r="730" spans="2:2" x14ac:dyDescent="0.3">
      <c r="B730" s="26"/>
    </row>
    <row r="731" spans="2:2" x14ac:dyDescent="0.3">
      <c r="B731" s="26"/>
    </row>
    <row r="732" spans="2:2" x14ac:dyDescent="0.3">
      <c r="B732" s="26"/>
    </row>
    <row r="733" spans="2:2" x14ac:dyDescent="0.3">
      <c r="B733" s="26"/>
    </row>
    <row r="734" spans="2:2" x14ac:dyDescent="0.3">
      <c r="B734" s="26"/>
    </row>
    <row r="735" spans="2:2" x14ac:dyDescent="0.3">
      <c r="B735" s="26"/>
    </row>
    <row r="736" spans="2:2" x14ac:dyDescent="0.3">
      <c r="B736" s="26"/>
    </row>
    <row r="737" spans="2:2" x14ac:dyDescent="0.3">
      <c r="B737" s="26"/>
    </row>
    <row r="738" spans="2:2" x14ac:dyDescent="0.3">
      <c r="B738" s="26"/>
    </row>
    <row r="739" spans="2:2" x14ac:dyDescent="0.3">
      <c r="B739" s="26"/>
    </row>
    <row r="740" spans="2:2" x14ac:dyDescent="0.3">
      <c r="B740" s="26"/>
    </row>
    <row r="741" spans="2:2" x14ac:dyDescent="0.3">
      <c r="B741" s="26"/>
    </row>
    <row r="742" spans="2:2" x14ac:dyDescent="0.3">
      <c r="B742" s="26"/>
    </row>
    <row r="743" spans="2:2" x14ac:dyDescent="0.3">
      <c r="B743" s="26"/>
    </row>
    <row r="744" spans="2:2" x14ac:dyDescent="0.3">
      <c r="B744" s="26"/>
    </row>
    <row r="745" spans="2:2" x14ac:dyDescent="0.3">
      <c r="B745" s="26"/>
    </row>
    <row r="746" spans="2:2" x14ac:dyDescent="0.3">
      <c r="B746" s="26"/>
    </row>
    <row r="747" spans="2:2" x14ac:dyDescent="0.3">
      <c r="B747" s="26"/>
    </row>
    <row r="748" spans="2:2" x14ac:dyDescent="0.3">
      <c r="B748" s="26"/>
    </row>
    <row r="749" spans="2:2" x14ac:dyDescent="0.3">
      <c r="B749" s="26"/>
    </row>
    <row r="750" spans="2:2" x14ac:dyDescent="0.3">
      <c r="B750" s="26"/>
    </row>
    <row r="751" spans="2:2" x14ac:dyDescent="0.3">
      <c r="B751" s="26"/>
    </row>
    <row r="752" spans="2:2" x14ac:dyDescent="0.3">
      <c r="B752" s="26"/>
    </row>
    <row r="753" spans="2:2" x14ac:dyDescent="0.3">
      <c r="B753" s="26"/>
    </row>
    <row r="754" spans="2:2" x14ac:dyDescent="0.3">
      <c r="B754" s="26"/>
    </row>
    <row r="755" spans="2:2" x14ac:dyDescent="0.3">
      <c r="B755" s="26"/>
    </row>
    <row r="756" spans="2:2" x14ac:dyDescent="0.3">
      <c r="B756" s="26"/>
    </row>
    <row r="757" spans="2:2" x14ac:dyDescent="0.3">
      <c r="B757" s="26"/>
    </row>
    <row r="758" spans="2:2" x14ac:dyDescent="0.3">
      <c r="B758" s="26"/>
    </row>
    <row r="759" spans="2:2" x14ac:dyDescent="0.3">
      <c r="B759" s="26"/>
    </row>
    <row r="760" spans="2:2" x14ac:dyDescent="0.3">
      <c r="B760" s="26"/>
    </row>
    <row r="761" spans="2:2" x14ac:dyDescent="0.3">
      <c r="B761" s="26"/>
    </row>
    <row r="762" spans="2:2" x14ac:dyDescent="0.3">
      <c r="B762" s="26"/>
    </row>
    <row r="763" spans="2:2" x14ac:dyDescent="0.3">
      <c r="B763" s="26"/>
    </row>
    <row r="764" spans="2:2" x14ac:dyDescent="0.3">
      <c r="B764" s="26"/>
    </row>
    <row r="765" spans="2:2" x14ac:dyDescent="0.3">
      <c r="B765" s="26"/>
    </row>
    <row r="766" spans="2:2" x14ac:dyDescent="0.3">
      <c r="B766" s="26"/>
    </row>
    <row r="767" spans="2:2" x14ac:dyDescent="0.3">
      <c r="B767" s="26"/>
    </row>
    <row r="768" spans="2:2" x14ac:dyDescent="0.3">
      <c r="B768" s="26"/>
    </row>
    <row r="769" spans="2:2" x14ac:dyDescent="0.3">
      <c r="B769" s="26"/>
    </row>
    <row r="770" spans="2:2" x14ac:dyDescent="0.3">
      <c r="B770" s="26"/>
    </row>
    <row r="771" spans="2:2" x14ac:dyDescent="0.3">
      <c r="B771" s="26"/>
    </row>
    <row r="772" spans="2:2" x14ac:dyDescent="0.3">
      <c r="B772" s="26"/>
    </row>
    <row r="773" spans="2:2" x14ac:dyDescent="0.3">
      <c r="B773" s="26"/>
    </row>
    <row r="774" spans="2:2" x14ac:dyDescent="0.3">
      <c r="B774" s="26"/>
    </row>
    <row r="775" spans="2:2" x14ac:dyDescent="0.3">
      <c r="B775" s="26"/>
    </row>
    <row r="776" spans="2:2" x14ac:dyDescent="0.3">
      <c r="B776" s="26"/>
    </row>
    <row r="777" spans="2:2" x14ac:dyDescent="0.3">
      <c r="B777" s="26"/>
    </row>
    <row r="778" spans="2:2" x14ac:dyDescent="0.3">
      <c r="B778" s="26"/>
    </row>
    <row r="779" spans="2:2" x14ac:dyDescent="0.3">
      <c r="B779" s="26"/>
    </row>
    <row r="780" spans="2:2" x14ac:dyDescent="0.3">
      <c r="B780" s="26"/>
    </row>
    <row r="781" spans="2:2" x14ac:dyDescent="0.3">
      <c r="B781" s="26"/>
    </row>
    <row r="782" spans="2:2" x14ac:dyDescent="0.3">
      <c r="B782" s="26"/>
    </row>
    <row r="783" spans="2:2" x14ac:dyDescent="0.3">
      <c r="B783" s="26"/>
    </row>
    <row r="784" spans="2:2" x14ac:dyDescent="0.3">
      <c r="B784" s="26"/>
    </row>
    <row r="785" spans="2:2" x14ac:dyDescent="0.3">
      <c r="B785" s="26"/>
    </row>
    <row r="786" spans="2:2" x14ac:dyDescent="0.3">
      <c r="B786" s="26"/>
    </row>
    <row r="787" spans="2:2" x14ac:dyDescent="0.3">
      <c r="B787" s="26"/>
    </row>
    <row r="788" spans="2:2" x14ac:dyDescent="0.3">
      <c r="B788" s="26"/>
    </row>
    <row r="789" spans="2:2" x14ac:dyDescent="0.3">
      <c r="B789" s="26"/>
    </row>
    <row r="790" spans="2:2" x14ac:dyDescent="0.3">
      <c r="B790" s="26"/>
    </row>
    <row r="791" spans="2:2" x14ac:dyDescent="0.3">
      <c r="B791" s="26"/>
    </row>
    <row r="792" spans="2:2" x14ac:dyDescent="0.3">
      <c r="B792" s="26"/>
    </row>
    <row r="793" spans="2:2" x14ac:dyDescent="0.3">
      <c r="B793" s="26"/>
    </row>
    <row r="794" spans="2:2" x14ac:dyDescent="0.3">
      <c r="B794" s="26"/>
    </row>
    <row r="795" spans="2:2" x14ac:dyDescent="0.3">
      <c r="B795" s="26"/>
    </row>
    <row r="796" spans="2:2" x14ac:dyDescent="0.3">
      <c r="B796" s="26"/>
    </row>
    <row r="797" spans="2:2" x14ac:dyDescent="0.3">
      <c r="B797" s="26"/>
    </row>
    <row r="798" spans="2:2" x14ac:dyDescent="0.3">
      <c r="B798" s="26"/>
    </row>
    <row r="799" spans="2:2" x14ac:dyDescent="0.3">
      <c r="B799" s="26"/>
    </row>
    <row r="800" spans="2:2" x14ac:dyDescent="0.3">
      <c r="B800" s="26"/>
    </row>
    <row r="801" spans="2:2" x14ac:dyDescent="0.3">
      <c r="B801" s="26"/>
    </row>
    <row r="802" spans="2:2" x14ac:dyDescent="0.3">
      <c r="B802" s="26"/>
    </row>
    <row r="803" spans="2:2" x14ac:dyDescent="0.3">
      <c r="B803" s="26"/>
    </row>
    <row r="804" spans="2:2" x14ac:dyDescent="0.3">
      <c r="B804" s="26"/>
    </row>
    <row r="805" spans="2:2" x14ac:dyDescent="0.3">
      <c r="B805" s="26"/>
    </row>
    <row r="806" spans="2:2" x14ac:dyDescent="0.3">
      <c r="B806" s="26"/>
    </row>
    <row r="807" spans="2:2" x14ac:dyDescent="0.3">
      <c r="B807" s="26"/>
    </row>
    <row r="808" spans="2:2" x14ac:dyDescent="0.3">
      <c r="B808" s="26"/>
    </row>
    <row r="809" spans="2:2" x14ac:dyDescent="0.3">
      <c r="B809" s="26"/>
    </row>
    <row r="810" spans="2:2" x14ac:dyDescent="0.3">
      <c r="B810" s="26"/>
    </row>
    <row r="811" spans="2:2" x14ac:dyDescent="0.3">
      <c r="B811" s="26"/>
    </row>
    <row r="812" spans="2:2" x14ac:dyDescent="0.3">
      <c r="B812" s="26"/>
    </row>
    <row r="813" spans="2:2" x14ac:dyDescent="0.3">
      <c r="B813" s="26"/>
    </row>
    <row r="814" spans="2:2" x14ac:dyDescent="0.3">
      <c r="B814" s="26"/>
    </row>
    <row r="815" spans="2:2" x14ac:dyDescent="0.3">
      <c r="B815" s="26"/>
    </row>
    <row r="816" spans="2:2" x14ac:dyDescent="0.3">
      <c r="B816" s="26"/>
    </row>
    <row r="817" spans="2:2" x14ac:dyDescent="0.3">
      <c r="B817" s="26"/>
    </row>
    <row r="818" spans="2:2" x14ac:dyDescent="0.3">
      <c r="B818" s="26"/>
    </row>
    <row r="819" spans="2:2" x14ac:dyDescent="0.3">
      <c r="B819" s="26"/>
    </row>
    <row r="820" spans="2:2" x14ac:dyDescent="0.3">
      <c r="B820" s="26"/>
    </row>
    <row r="821" spans="2:2" x14ac:dyDescent="0.3">
      <c r="B821" s="26"/>
    </row>
    <row r="822" spans="2:2" x14ac:dyDescent="0.3">
      <c r="B822" s="26"/>
    </row>
    <row r="823" spans="2:2" x14ac:dyDescent="0.3">
      <c r="B823" s="26"/>
    </row>
    <row r="824" spans="2:2" x14ac:dyDescent="0.3">
      <c r="B824" s="26"/>
    </row>
    <row r="825" spans="2:2" x14ac:dyDescent="0.3">
      <c r="B825" s="26"/>
    </row>
    <row r="826" spans="2:2" x14ac:dyDescent="0.3">
      <c r="B826" s="26"/>
    </row>
    <row r="827" spans="2:2" x14ac:dyDescent="0.3">
      <c r="B827" s="26"/>
    </row>
    <row r="828" spans="2:2" x14ac:dyDescent="0.3">
      <c r="B828" s="26"/>
    </row>
    <row r="829" spans="2:2" x14ac:dyDescent="0.3">
      <c r="B829" s="26"/>
    </row>
    <row r="830" spans="2:2" x14ac:dyDescent="0.3">
      <c r="B830" s="26"/>
    </row>
    <row r="831" spans="2:2" x14ac:dyDescent="0.3">
      <c r="B831" s="26"/>
    </row>
    <row r="832" spans="2:2" x14ac:dyDescent="0.3">
      <c r="B832" s="26"/>
    </row>
    <row r="833" spans="2:2" x14ac:dyDescent="0.3">
      <c r="B833" s="26"/>
    </row>
    <row r="834" spans="2:2" x14ac:dyDescent="0.3">
      <c r="B834" s="26"/>
    </row>
    <row r="835" spans="2:2" x14ac:dyDescent="0.3">
      <c r="B835" s="26"/>
    </row>
    <row r="836" spans="2:2" x14ac:dyDescent="0.3">
      <c r="B836" s="26"/>
    </row>
    <row r="837" spans="2:2" x14ac:dyDescent="0.3">
      <c r="B837" s="26"/>
    </row>
    <row r="838" spans="2:2" x14ac:dyDescent="0.3">
      <c r="B838" s="26"/>
    </row>
    <row r="839" spans="2:2" x14ac:dyDescent="0.3">
      <c r="B839" s="26"/>
    </row>
    <row r="840" spans="2:2" x14ac:dyDescent="0.3">
      <c r="B840" s="26"/>
    </row>
    <row r="841" spans="2:2" x14ac:dyDescent="0.3">
      <c r="B841" s="26"/>
    </row>
    <row r="842" spans="2:2" x14ac:dyDescent="0.3">
      <c r="B842" s="26"/>
    </row>
    <row r="843" spans="2:2" x14ac:dyDescent="0.3">
      <c r="B843" s="26"/>
    </row>
    <row r="844" spans="2:2" x14ac:dyDescent="0.3">
      <c r="B844" s="26"/>
    </row>
    <row r="845" spans="2:2" x14ac:dyDescent="0.3">
      <c r="B845" s="26"/>
    </row>
    <row r="846" spans="2:2" x14ac:dyDescent="0.3">
      <c r="B846" s="26"/>
    </row>
    <row r="847" spans="2:2" x14ac:dyDescent="0.3">
      <c r="B847" s="26"/>
    </row>
    <row r="848" spans="2:2" x14ac:dyDescent="0.3">
      <c r="B848" s="26"/>
    </row>
    <row r="849" spans="2:2" x14ac:dyDescent="0.3">
      <c r="B849" s="26"/>
    </row>
    <row r="850" spans="2:2" x14ac:dyDescent="0.3">
      <c r="B850" s="26"/>
    </row>
    <row r="851" spans="2:2" x14ac:dyDescent="0.3">
      <c r="B851" s="26"/>
    </row>
    <row r="852" spans="2:2" x14ac:dyDescent="0.3">
      <c r="B852" s="26"/>
    </row>
    <row r="853" spans="2:2" x14ac:dyDescent="0.3">
      <c r="B853" s="26"/>
    </row>
    <row r="854" spans="2:2" x14ac:dyDescent="0.3">
      <c r="B854" s="26"/>
    </row>
    <row r="855" spans="2:2" x14ac:dyDescent="0.3">
      <c r="B855" s="26"/>
    </row>
    <row r="856" spans="2:2" x14ac:dyDescent="0.3">
      <c r="B856" s="26"/>
    </row>
    <row r="857" spans="2:2" x14ac:dyDescent="0.3">
      <c r="B857" s="26"/>
    </row>
    <row r="858" spans="2:2" x14ac:dyDescent="0.3">
      <c r="B858" s="26"/>
    </row>
    <row r="859" spans="2:2" x14ac:dyDescent="0.3">
      <c r="B859" s="26"/>
    </row>
    <row r="860" spans="2:2" x14ac:dyDescent="0.3">
      <c r="B860" s="26"/>
    </row>
    <row r="861" spans="2:2" x14ac:dyDescent="0.3">
      <c r="B861" s="26"/>
    </row>
    <row r="862" spans="2:2" x14ac:dyDescent="0.3">
      <c r="B862" s="26"/>
    </row>
    <row r="863" spans="2:2" x14ac:dyDescent="0.3">
      <c r="B863" s="26"/>
    </row>
    <row r="864" spans="2:2" x14ac:dyDescent="0.3">
      <c r="B864" s="26"/>
    </row>
    <row r="865" spans="2:2" x14ac:dyDescent="0.3">
      <c r="B865" s="26"/>
    </row>
    <row r="866" spans="2:2" x14ac:dyDescent="0.3">
      <c r="B866" s="26"/>
    </row>
    <row r="867" spans="2:2" x14ac:dyDescent="0.3">
      <c r="B867" s="26"/>
    </row>
    <row r="868" spans="2:2" x14ac:dyDescent="0.3">
      <c r="B868" s="26"/>
    </row>
    <row r="869" spans="2:2" x14ac:dyDescent="0.3">
      <c r="B869" s="26"/>
    </row>
    <row r="870" spans="2:2" x14ac:dyDescent="0.3">
      <c r="B870" s="26"/>
    </row>
    <row r="871" spans="2:2" x14ac:dyDescent="0.3">
      <c r="B871" s="26"/>
    </row>
    <row r="872" spans="2:2" x14ac:dyDescent="0.3">
      <c r="B872" s="26"/>
    </row>
    <row r="873" spans="2:2" x14ac:dyDescent="0.3">
      <c r="B873" s="26"/>
    </row>
    <row r="874" spans="2:2" x14ac:dyDescent="0.3">
      <c r="B874" s="26"/>
    </row>
    <row r="875" spans="2:2" x14ac:dyDescent="0.3">
      <c r="B875" s="26"/>
    </row>
    <row r="876" spans="2:2" x14ac:dyDescent="0.3">
      <c r="B876" s="26"/>
    </row>
    <row r="877" spans="2:2" x14ac:dyDescent="0.3">
      <c r="B877" s="26"/>
    </row>
    <row r="878" spans="2:2" x14ac:dyDescent="0.3">
      <c r="B878" s="26"/>
    </row>
    <row r="879" spans="2:2" x14ac:dyDescent="0.3">
      <c r="B879" s="26"/>
    </row>
    <row r="880" spans="2:2" x14ac:dyDescent="0.3">
      <c r="B880" s="26"/>
    </row>
    <row r="881" spans="2:2" x14ac:dyDescent="0.3">
      <c r="B881" s="26"/>
    </row>
    <row r="882" spans="2:2" x14ac:dyDescent="0.3">
      <c r="B882" s="26"/>
    </row>
    <row r="883" spans="2:2" x14ac:dyDescent="0.3">
      <c r="B883" s="26"/>
    </row>
    <row r="884" spans="2:2" x14ac:dyDescent="0.3">
      <c r="B884" s="26"/>
    </row>
    <row r="885" spans="2:2" x14ac:dyDescent="0.3">
      <c r="B885" s="26"/>
    </row>
    <row r="886" spans="2:2" x14ac:dyDescent="0.3">
      <c r="B886" s="26"/>
    </row>
    <row r="887" spans="2:2" x14ac:dyDescent="0.3">
      <c r="B887" s="26"/>
    </row>
    <row r="888" spans="2:2" x14ac:dyDescent="0.3">
      <c r="B888" s="26"/>
    </row>
    <row r="889" spans="2:2" x14ac:dyDescent="0.3">
      <c r="B889" s="26"/>
    </row>
    <row r="890" spans="2:2" x14ac:dyDescent="0.3">
      <c r="B890" s="26"/>
    </row>
    <row r="891" spans="2:2" x14ac:dyDescent="0.3">
      <c r="B891" s="26"/>
    </row>
    <row r="892" spans="2:2" x14ac:dyDescent="0.3">
      <c r="B892" s="26"/>
    </row>
    <row r="893" spans="2:2" x14ac:dyDescent="0.3">
      <c r="B893" s="26"/>
    </row>
    <row r="894" spans="2:2" x14ac:dyDescent="0.3">
      <c r="B894" s="26"/>
    </row>
    <row r="895" spans="2:2" x14ac:dyDescent="0.3">
      <c r="B895" s="26"/>
    </row>
    <row r="896" spans="2:2" x14ac:dyDescent="0.3">
      <c r="B896" s="26"/>
    </row>
    <row r="897" spans="2:2" x14ac:dyDescent="0.3">
      <c r="B897" s="26"/>
    </row>
    <row r="898" spans="2:2" x14ac:dyDescent="0.3">
      <c r="B898" s="26"/>
    </row>
    <row r="899" spans="2:2" x14ac:dyDescent="0.3">
      <c r="B899" s="26"/>
    </row>
    <row r="900" spans="2:2" x14ac:dyDescent="0.3">
      <c r="B900" s="26"/>
    </row>
    <row r="901" spans="2:2" x14ac:dyDescent="0.3">
      <c r="B901" s="26"/>
    </row>
    <row r="902" spans="2:2" x14ac:dyDescent="0.3">
      <c r="B902" s="26"/>
    </row>
    <row r="903" spans="2:2" x14ac:dyDescent="0.3">
      <c r="B903" s="26"/>
    </row>
    <row r="904" spans="2:2" x14ac:dyDescent="0.3">
      <c r="B904" s="26"/>
    </row>
    <row r="905" spans="2:2" x14ac:dyDescent="0.3">
      <c r="B905" s="26"/>
    </row>
    <row r="906" spans="2:2" x14ac:dyDescent="0.3">
      <c r="B906" s="26"/>
    </row>
    <row r="907" spans="2:2" x14ac:dyDescent="0.3">
      <c r="B907" s="26"/>
    </row>
    <row r="908" spans="2:2" x14ac:dyDescent="0.3">
      <c r="B908" s="26"/>
    </row>
    <row r="909" spans="2:2" x14ac:dyDescent="0.3">
      <c r="B909" s="26"/>
    </row>
    <row r="910" spans="2:2" x14ac:dyDescent="0.3">
      <c r="B910" s="26"/>
    </row>
    <row r="911" spans="2:2" x14ac:dyDescent="0.3">
      <c r="B911" s="26"/>
    </row>
    <row r="912" spans="2:2" x14ac:dyDescent="0.3">
      <c r="B912" s="26"/>
    </row>
    <row r="913" spans="2:2" x14ac:dyDescent="0.3">
      <c r="B913" s="26"/>
    </row>
    <row r="914" spans="2:2" x14ac:dyDescent="0.3">
      <c r="B914" s="26"/>
    </row>
    <row r="915" spans="2:2" x14ac:dyDescent="0.3">
      <c r="B915" s="26"/>
    </row>
    <row r="916" spans="2:2" x14ac:dyDescent="0.3">
      <c r="B916" s="26"/>
    </row>
    <row r="917" spans="2:2" x14ac:dyDescent="0.3">
      <c r="B917" s="26"/>
    </row>
    <row r="918" spans="2:2" x14ac:dyDescent="0.3">
      <c r="B918" s="26"/>
    </row>
    <row r="919" spans="2:2" x14ac:dyDescent="0.3">
      <c r="B919" s="26"/>
    </row>
    <row r="920" spans="2:2" x14ac:dyDescent="0.3">
      <c r="B920" s="26"/>
    </row>
    <row r="921" spans="2:2" x14ac:dyDescent="0.3">
      <c r="B921" s="26"/>
    </row>
    <row r="922" spans="2:2" x14ac:dyDescent="0.3">
      <c r="B922" s="26"/>
    </row>
    <row r="923" spans="2:2" x14ac:dyDescent="0.3">
      <c r="B923" s="26"/>
    </row>
    <row r="924" spans="2:2" x14ac:dyDescent="0.3">
      <c r="B924" s="26"/>
    </row>
    <row r="925" spans="2:2" x14ac:dyDescent="0.3">
      <c r="B925" s="26"/>
    </row>
    <row r="926" spans="2:2" x14ac:dyDescent="0.3">
      <c r="B926" s="26"/>
    </row>
    <row r="927" spans="2:2" x14ac:dyDescent="0.3">
      <c r="B927" s="26"/>
    </row>
    <row r="928" spans="2:2" x14ac:dyDescent="0.3">
      <c r="B928" s="26"/>
    </row>
    <row r="929" spans="2:2" x14ac:dyDescent="0.3">
      <c r="B929" s="26"/>
    </row>
    <row r="930" spans="2:2" x14ac:dyDescent="0.3">
      <c r="B930" s="26"/>
    </row>
    <row r="931" spans="2:2" x14ac:dyDescent="0.3">
      <c r="B931" s="26"/>
    </row>
    <row r="932" spans="2:2" x14ac:dyDescent="0.3">
      <c r="B932" s="26"/>
    </row>
    <row r="933" spans="2:2" x14ac:dyDescent="0.3">
      <c r="B933" s="26"/>
    </row>
    <row r="934" spans="2:2" x14ac:dyDescent="0.3">
      <c r="B934" s="26"/>
    </row>
    <row r="935" spans="2:2" x14ac:dyDescent="0.3">
      <c r="B935" s="26"/>
    </row>
    <row r="936" spans="2:2" x14ac:dyDescent="0.3">
      <c r="B936" s="26"/>
    </row>
    <row r="937" spans="2:2" x14ac:dyDescent="0.3">
      <c r="B937" s="26"/>
    </row>
    <row r="938" spans="2:2" x14ac:dyDescent="0.3">
      <c r="B938" s="26"/>
    </row>
    <row r="939" spans="2:2" x14ac:dyDescent="0.3">
      <c r="B939" s="26"/>
    </row>
    <row r="940" spans="2:2" x14ac:dyDescent="0.3">
      <c r="B940" s="26"/>
    </row>
    <row r="941" spans="2:2" x14ac:dyDescent="0.3">
      <c r="B941" s="26"/>
    </row>
    <row r="942" spans="2:2" x14ac:dyDescent="0.3">
      <c r="B942" s="26"/>
    </row>
    <row r="943" spans="2:2" x14ac:dyDescent="0.3">
      <c r="B943" s="26"/>
    </row>
    <row r="944" spans="2:2" x14ac:dyDescent="0.3">
      <c r="B944" s="26"/>
    </row>
    <row r="945" spans="2:2" x14ac:dyDescent="0.3">
      <c r="B945" s="26"/>
    </row>
    <row r="946" spans="2:2" x14ac:dyDescent="0.3">
      <c r="B946" s="26"/>
    </row>
    <row r="947" spans="2:2" x14ac:dyDescent="0.3">
      <c r="B947" s="26"/>
    </row>
    <row r="948" spans="2:2" x14ac:dyDescent="0.3">
      <c r="B948" s="26"/>
    </row>
    <row r="949" spans="2:2" x14ac:dyDescent="0.3">
      <c r="B949" s="26"/>
    </row>
    <row r="950" spans="2:2" x14ac:dyDescent="0.3">
      <c r="B950" s="26"/>
    </row>
    <row r="951" spans="2:2" x14ac:dyDescent="0.3">
      <c r="B951" s="26"/>
    </row>
    <row r="952" spans="2:2" x14ac:dyDescent="0.3">
      <c r="B952" s="26"/>
    </row>
    <row r="953" spans="2:2" x14ac:dyDescent="0.3">
      <c r="B953" s="26"/>
    </row>
    <row r="954" spans="2:2" x14ac:dyDescent="0.3">
      <c r="B954" s="26"/>
    </row>
    <row r="955" spans="2:2" x14ac:dyDescent="0.3">
      <c r="B955" s="26"/>
    </row>
    <row r="956" spans="2:2" x14ac:dyDescent="0.3">
      <c r="B956" s="26"/>
    </row>
    <row r="957" spans="2:2" x14ac:dyDescent="0.3">
      <c r="B957" s="26"/>
    </row>
    <row r="958" spans="2:2" x14ac:dyDescent="0.3">
      <c r="B958" s="26"/>
    </row>
    <row r="959" spans="2:2" x14ac:dyDescent="0.3">
      <c r="B959" s="26"/>
    </row>
    <row r="960" spans="2:2" x14ac:dyDescent="0.3">
      <c r="B960" s="26"/>
    </row>
    <row r="961" spans="2:2" x14ac:dyDescent="0.3">
      <c r="B961" s="26"/>
    </row>
    <row r="962" spans="2:2" x14ac:dyDescent="0.3">
      <c r="B962" s="26"/>
    </row>
    <row r="963" spans="2:2" x14ac:dyDescent="0.3">
      <c r="B963" s="26"/>
    </row>
    <row r="964" spans="2:2" x14ac:dyDescent="0.3">
      <c r="B964" s="26"/>
    </row>
    <row r="965" spans="2:2" x14ac:dyDescent="0.3">
      <c r="B965" s="26"/>
    </row>
    <row r="966" spans="2:2" x14ac:dyDescent="0.3">
      <c r="B966" s="26"/>
    </row>
    <row r="967" spans="2:2" x14ac:dyDescent="0.3">
      <c r="B967" s="26"/>
    </row>
    <row r="968" spans="2:2" x14ac:dyDescent="0.3">
      <c r="B968" s="26"/>
    </row>
    <row r="969" spans="2:2" x14ac:dyDescent="0.3">
      <c r="B969" s="26"/>
    </row>
    <row r="970" spans="2:2" x14ac:dyDescent="0.3">
      <c r="B970" s="26"/>
    </row>
    <row r="971" spans="2:2" x14ac:dyDescent="0.3">
      <c r="B971" s="26"/>
    </row>
    <row r="972" spans="2:2" x14ac:dyDescent="0.3">
      <c r="B972" s="26"/>
    </row>
    <row r="973" spans="2:2" x14ac:dyDescent="0.3">
      <c r="B973" s="26"/>
    </row>
    <row r="974" spans="2:2" x14ac:dyDescent="0.3">
      <c r="B974" s="26"/>
    </row>
    <row r="975" spans="2:2" x14ac:dyDescent="0.3">
      <c r="B975" s="26"/>
    </row>
    <row r="976" spans="2:2" x14ac:dyDescent="0.3">
      <c r="B976" s="26"/>
    </row>
    <row r="977" spans="2:2" x14ac:dyDescent="0.3">
      <c r="B977" s="26"/>
    </row>
    <row r="978" spans="2:2" x14ac:dyDescent="0.3">
      <c r="B978" s="26"/>
    </row>
    <row r="979" spans="2:2" x14ac:dyDescent="0.3">
      <c r="B979" s="26"/>
    </row>
    <row r="980" spans="2:2" x14ac:dyDescent="0.3">
      <c r="B980" s="26"/>
    </row>
    <row r="981" spans="2:2" x14ac:dyDescent="0.3">
      <c r="B981" s="26"/>
    </row>
    <row r="982" spans="2:2" x14ac:dyDescent="0.3">
      <c r="B982" s="26"/>
    </row>
    <row r="983" spans="2:2" x14ac:dyDescent="0.3">
      <c r="B983" s="26"/>
    </row>
    <row r="984" spans="2:2" x14ac:dyDescent="0.3">
      <c r="B984" s="26"/>
    </row>
    <row r="985" spans="2:2" x14ac:dyDescent="0.3">
      <c r="B985" s="26"/>
    </row>
    <row r="986" spans="2:2" x14ac:dyDescent="0.3">
      <c r="B986" s="26"/>
    </row>
    <row r="987" spans="2:2" x14ac:dyDescent="0.3">
      <c r="B987" s="26"/>
    </row>
    <row r="988" spans="2:2" x14ac:dyDescent="0.3">
      <c r="B988" s="26"/>
    </row>
    <row r="989" spans="2:2" x14ac:dyDescent="0.3">
      <c r="B989" s="26"/>
    </row>
    <row r="990" spans="2:2" x14ac:dyDescent="0.3">
      <c r="B990" s="26"/>
    </row>
    <row r="991" spans="2:2" x14ac:dyDescent="0.3">
      <c r="B991" s="26"/>
    </row>
    <row r="992" spans="2:2" x14ac:dyDescent="0.3">
      <c r="B992" s="26"/>
    </row>
    <row r="993" spans="2:2" x14ac:dyDescent="0.3">
      <c r="B993" s="26"/>
    </row>
    <row r="994" spans="2:2" x14ac:dyDescent="0.3">
      <c r="B994" s="26"/>
    </row>
    <row r="995" spans="2:2" x14ac:dyDescent="0.3">
      <c r="B995" s="26"/>
    </row>
    <row r="996" spans="2:2" x14ac:dyDescent="0.3">
      <c r="B996" s="26"/>
    </row>
    <row r="997" spans="2:2" x14ac:dyDescent="0.3">
      <c r="B997" s="26"/>
    </row>
    <row r="998" spans="2:2" x14ac:dyDescent="0.3">
      <c r="B998" s="26"/>
    </row>
    <row r="999" spans="2:2" x14ac:dyDescent="0.3">
      <c r="B999" s="26"/>
    </row>
    <row r="1000" spans="2:2" x14ac:dyDescent="0.3">
      <c r="B1000" s="26"/>
    </row>
    <row r="1001" spans="2:2" x14ac:dyDescent="0.3">
      <c r="B1001" s="26"/>
    </row>
    <row r="1002" spans="2:2" x14ac:dyDescent="0.3">
      <c r="B1002" s="26"/>
    </row>
    <row r="1003" spans="2:2" x14ac:dyDescent="0.3">
      <c r="B1003" s="26"/>
    </row>
    <row r="1004" spans="2:2" x14ac:dyDescent="0.3">
      <c r="B1004" s="26"/>
    </row>
    <row r="1005" spans="2:2" x14ac:dyDescent="0.3">
      <c r="B1005" s="26"/>
    </row>
    <row r="1006" spans="2:2" x14ac:dyDescent="0.3">
      <c r="B1006" s="26"/>
    </row>
    <row r="1007" spans="2:2" x14ac:dyDescent="0.3">
      <c r="B1007" s="26"/>
    </row>
    <row r="1008" spans="2:2" x14ac:dyDescent="0.3">
      <c r="B1008" s="26"/>
    </row>
    <row r="1009" spans="2:2" x14ac:dyDescent="0.3">
      <c r="B1009" s="26"/>
    </row>
    <row r="1010" spans="2:2" x14ac:dyDescent="0.3">
      <c r="B1010" s="26"/>
    </row>
    <row r="1011" spans="2:2" x14ac:dyDescent="0.3">
      <c r="B1011" s="26"/>
    </row>
    <row r="1012" spans="2:2" x14ac:dyDescent="0.3">
      <c r="B1012" s="26"/>
    </row>
    <row r="1013" spans="2:2" x14ac:dyDescent="0.3">
      <c r="B1013" s="26"/>
    </row>
    <row r="1014" spans="2:2" x14ac:dyDescent="0.3">
      <c r="B1014" s="26"/>
    </row>
    <row r="1015" spans="2:2" x14ac:dyDescent="0.3">
      <c r="B1015" s="26"/>
    </row>
    <row r="1016" spans="2:2" x14ac:dyDescent="0.3">
      <c r="B1016" s="26"/>
    </row>
    <row r="1017" spans="2:2" x14ac:dyDescent="0.3">
      <c r="B1017" s="26"/>
    </row>
    <row r="1018" spans="2:2" x14ac:dyDescent="0.3">
      <c r="B1018" s="26"/>
    </row>
    <row r="1019" spans="2:2" x14ac:dyDescent="0.3">
      <c r="B1019" s="26"/>
    </row>
    <row r="1020" spans="2:2" x14ac:dyDescent="0.3">
      <c r="B1020" s="26"/>
    </row>
    <row r="1021" spans="2:2" x14ac:dyDescent="0.3">
      <c r="B1021" s="26"/>
    </row>
    <row r="1022" spans="2:2" x14ac:dyDescent="0.3">
      <c r="B1022" s="26"/>
    </row>
    <row r="1023" spans="2:2" x14ac:dyDescent="0.3">
      <c r="B1023" s="26"/>
    </row>
    <row r="1024" spans="2:2" x14ac:dyDescent="0.3">
      <c r="B1024" s="26"/>
    </row>
    <row r="1025" spans="2:2" x14ac:dyDescent="0.3">
      <c r="B1025" s="26"/>
    </row>
    <row r="1026" spans="2:2" x14ac:dyDescent="0.3">
      <c r="B1026" s="26"/>
    </row>
    <row r="1027" spans="2:2" x14ac:dyDescent="0.3">
      <c r="B1027" s="26"/>
    </row>
    <row r="1028" spans="2:2" x14ac:dyDescent="0.3">
      <c r="B1028" s="26"/>
    </row>
    <row r="1029" spans="2:2" x14ac:dyDescent="0.3">
      <c r="B1029" s="26"/>
    </row>
    <row r="1030" spans="2:2" x14ac:dyDescent="0.3">
      <c r="B1030" s="26"/>
    </row>
    <row r="1031" spans="2:2" x14ac:dyDescent="0.3">
      <c r="B1031" s="26"/>
    </row>
    <row r="1032" spans="2:2" x14ac:dyDescent="0.3">
      <c r="B1032" s="26"/>
    </row>
    <row r="1033" spans="2:2" x14ac:dyDescent="0.3">
      <c r="B1033" s="26"/>
    </row>
    <row r="1034" spans="2:2" x14ac:dyDescent="0.3">
      <c r="B1034" s="26"/>
    </row>
    <row r="1035" spans="2:2" x14ac:dyDescent="0.3">
      <c r="B1035" s="26"/>
    </row>
    <row r="1036" spans="2:2" x14ac:dyDescent="0.3">
      <c r="B1036" s="26"/>
    </row>
    <row r="1037" spans="2:2" x14ac:dyDescent="0.3">
      <c r="B1037" s="26"/>
    </row>
    <row r="1038" spans="2:2" x14ac:dyDescent="0.3">
      <c r="B1038" s="26"/>
    </row>
    <row r="1039" spans="2:2" x14ac:dyDescent="0.3">
      <c r="B1039" s="26"/>
    </row>
    <row r="1040" spans="2:2" x14ac:dyDescent="0.3">
      <c r="B1040" s="26"/>
    </row>
    <row r="1041" spans="2:2" x14ac:dyDescent="0.3">
      <c r="B1041" s="26"/>
    </row>
    <row r="1042" spans="2:2" x14ac:dyDescent="0.3">
      <c r="B1042" s="26"/>
    </row>
    <row r="1043" spans="2:2" x14ac:dyDescent="0.3">
      <c r="B1043" s="26"/>
    </row>
    <row r="1044" spans="2:2" x14ac:dyDescent="0.3">
      <c r="B1044" s="26"/>
    </row>
    <row r="1045" spans="2:2" x14ac:dyDescent="0.3">
      <c r="B1045" s="26"/>
    </row>
    <row r="1046" spans="2:2" x14ac:dyDescent="0.3">
      <c r="B1046" s="26"/>
    </row>
    <row r="1047" spans="2:2" x14ac:dyDescent="0.3">
      <c r="B1047" s="26"/>
    </row>
    <row r="1048" spans="2:2" x14ac:dyDescent="0.3">
      <c r="B1048" s="26"/>
    </row>
    <row r="1049" spans="2:2" x14ac:dyDescent="0.3">
      <c r="B1049" s="26"/>
    </row>
    <row r="1050" spans="2:2" x14ac:dyDescent="0.3">
      <c r="B1050" s="26"/>
    </row>
    <row r="1051" spans="2:2" x14ac:dyDescent="0.3">
      <c r="B1051" s="26"/>
    </row>
    <row r="1052" spans="2:2" x14ac:dyDescent="0.3">
      <c r="B1052" s="26"/>
    </row>
    <row r="1053" spans="2:2" x14ac:dyDescent="0.3">
      <c r="B1053" s="26"/>
    </row>
    <row r="1054" spans="2:2" x14ac:dyDescent="0.3">
      <c r="B1054" s="26"/>
    </row>
    <row r="1055" spans="2:2" x14ac:dyDescent="0.3">
      <c r="B1055" s="26"/>
    </row>
    <row r="1056" spans="2:2" x14ac:dyDescent="0.3">
      <c r="B1056" s="26"/>
    </row>
    <row r="1057" spans="2:2" x14ac:dyDescent="0.3">
      <c r="B1057" s="26"/>
    </row>
    <row r="1058" spans="2:2" x14ac:dyDescent="0.3">
      <c r="B1058" s="26"/>
    </row>
    <row r="1059" spans="2:2" x14ac:dyDescent="0.3">
      <c r="B1059" s="26"/>
    </row>
    <row r="1060" spans="2:2" x14ac:dyDescent="0.3">
      <c r="B1060" s="26"/>
    </row>
    <row r="1061" spans="2:2" x14ac:dyDescent="0.3">
      <c r="B1061" s="26"/>
    </row>
    <row r="1062" spans="2:2" x14ac:dyDescent="0.3">
      <c r="B1062" s="26"/>
    </row>
    <row r="1063" spans="2:2" x14ac:dyDescent="0.3">
      <c r="B1063" s="26"/>
    </row>
    <row r="1064" spans="2:2" x14ac:dyDescent="0.3">
      <c r="B1064" s="26"/>
    </row>
    <row r="1065" spans="2:2" x14ac:dyDescent="0.3">
      <c r="B1065" s="26"/>
    </row>
    <row r="1066" spans="2:2" x14ac:dyDescent="0.3">
      <c r="B1066" s="26"/>
    </row>
    <row r="1067" spans="2:2" x14ac:dyDescent="0.3">
      <c r="B1067" s="26"/>
    </row>
    <row r="1068" spans="2:2" x14ac:dyDescent="0.3">
      <c r="B1068" s="26"/>
    </row>
    <row r="1069" spans="2:2" x14ac:dyDescent="0.3">
      <c r="B1069" s="26"/>
    </row>
    <row r="1070" spans="2:2" x14ac:dyDescent="0.3">
      <c r="B1070" s="26"/>
    </row>
    <row r="1071" spans="2:2" x14ac:dyDescent="0.3">
      <c r="B1071" s="26"/>
    </row>
    <row r="1072" spans="2:2" x14ac:dyDescent="0.3">
      <c r="B1072" s="26"/>
    </row>
    <row r="1073" spans="2:2" x14ac:dyDescent="0.3">
      <c r="B1073" s="26"/>
    </row>
    <row r="1074" spans="2:2" x14ac:dyDescent="0.3">
      <c r="B1074" s="26"/>
    </row>
    <row r="1075" spans="2:2" x14ac:dyDescent="0.3">
      <c r="B1075" s="26"/>
    </row>
    <row r="1076" spans="2:2" x14ac:dyDescent="0.3">
      <c r="B1076" s="26"/>
    </row>
    <row r="1077" spans="2:2" x14ac:dyDescent="0.3">
      <c r="B1077" s="26"/>
    </row>
    <row r="1078" spans="2:2" x14ac:dyDescent="0.3">
      <c r="B1078" s="26"/>
    </row>
    <row r="1079" spans="2:2" x14ac:dyDescent="0.3">
      <c r="B1079" s="26"/>
    </row>
    <row r="1080" spans="2:2" x14ac:dyDescent="0.3">
      <c r="B1080" s="26"/>
    </row>
    <row r="1081" spans="2:2" x14ac:dyDescent="0.3">
      <c r="B1081" s="26"/>
    </row>
    <row r="1082" spans="2:2" x14ac:dyDescent="0.3">
      <c r="B1082" s="26"/>
    </row>
    <row r="1083" spans="2:2" x14ac:dyDescent="0.3">
      <c r="B1083" s="26"/>
    </row>
    <row r="1084" spans="2:2" x14ac:dyDescent="0.3">
      <c r="B1084" s="26"/>
    </row>
    <row r="1085" spans="2:2" x14ac:dyDescent="0.3">
      <c r="B1085" s="26"/>
    </row>
    <row r="1086" spans="2:2" x14ac:dyDescent="0.3">
      <c r="B1086" s="26"/>
    </row>
    <row r="1087" spans="2:2" x14ac:dyDescent="0.3">
      <c r="B1087" s="26"/>
    </row>
    <row r="1088" spans="2:2" x14ac:dyDescent="0.3">
      <c r="B1088" s="26"/>
    </row>
    <row r="1089" spans="2:2" x14ac:dyDescent="0.3">
      <c r="B1089" s="26"/>
    </row>
    <row r="1090" spans="2:2" x14ac:dyDescent="0.3">
      <c r="B1090" s="26"/>
    </row>
    <row r="1091" spans="2:2" x14ac:dyDescent="0.3">
      <c r="B1091" s="26"/>
    </row>
    <row r="1092" spans="2:2" x14ac:dyDescent="0.3">
      <c r="B1092" s="26"/>
    </row>
    <row r="1093" spans="2:2" x14ac:dyDescent="0.3">
      <c r="B1093" s="26"/>
    </row>
    <row r="1094" spans="2:2" x14ac:dyDescent="0.3">
      <c r="B1094" s="26"/>
    </row>
    <row r="1095" spans="2:2" x14ac:dyDescent="0.3">
      <c r="B1095" s="26"/>
    </row>
    <row r="1096" spans="2:2" x14ac:dyDescent="0.3">
      <c r="B1096" s="26"/>
    </row>
    <row r="1097" spans="2:2" x14ac:dyDescent="0.3">
      <c r="B1097" s="26"/>
    </row>
    <row r="1098" spans="2:2" x14ac:dyDescent="0.3">
      <c r="B1098" s="26"/>
    </row>
    <row r="1099" spans="2:2" x14ac:dyDescent="0.3">
      <c r="B1099" s="26"/>
    </row>
    <row r="1100" spans="2:2" x14ac:dyDescent="0.3">
      <c r="B1100" s="26"/>
    </row>
    <row r="1101" spans="2:2" x14ac:dyDescent="0.3">
      <c r="B1101" s="26"/>
    </row>
    <row r="1102" spans="2:2" x14ac:dyDescent="0.3">
      <c r="B1102" s="26"/>
    </row>
    <row r="1103" spans="2:2" x14ac:dyDescent="0.3">
      <c r="B1103" s="26"/>
    </row>
    <row r="1104" spans="2:2" x14ac:dyDescent="0.3">
      <c r="B1104" s="26"/>
    </row>
    <row r="1105" spans="2:2" x14ac:dyDescent="0.3">
      <c r="B1105" s="26"/>
    </row>
    <row r="1106" spans="2:2" x14ac:dyDescent="0.3">
      <c r="B1106" s="26"/>
    </row>
    <row r="1107" spans="2:2" x14ac:dyDescent="0.3">
      <c r="B1107" s="26"/>
    </row>
    <row r="1108" spans="2:2" x14ac:dyDescent="0.3">
      <c r="B1108" s="26"/>
    </row>
    <row r="1109" spans="2:2" x14ac:dyDescent="0.3">
      <c r="B1109" s="26"/>
    </row>
    <row r="1110" spans="2:2" x14ac:dyDescent="0.3">
      <c r="B1110" s="26"/>
    </row>
    <row r="1111" spans="2:2" x14ac:dyDescent="0.3">
      <c r="B1111" s="26"/>
    </row>
    <row r="1112" spans="2:2" x14ac:dyDescent="0.3">
      <c r="B1112" s="26"/>
    </row>
    <row r="1113" spans="2:2" x14ac:dyDescent="0.3">
      <c r="B1113" s="26"/>
    </row>
    <row r="1114" spans="2:2" x14ac:dyDescent="0.3">
      <c r="B1114" s="26"/>
    </row>
    <row r="1115" spans="2:2" x14ac:dyDescent="0.3">
      <c r="B1115" s="26"/>
    </row>
    <row r="1116" spans="2:2" x14ac:dyDescent="0.3">
      <c r="B1116" s="26"/>
    </row>
    <row r="1117" spans="2:2" x14ac:dyDescent="0.3">
      <c r="B1117" s="26"/>
    </row>
    <row r="1118" spans="2:2" x14ac:dyDescent="0.3">
      <c r="B1118" s="26"/>
    </row>
    <row r="1119" spans="2:2" x14ac:dyDescent="0.3">
      <c r="B1119" s="26"/>
    </row>
    <row r="1120" spans="2:2" x14ac:dyDescent="0.3">
      <c r="B1120" s="26"/>
    </row>
    <row r="1121" spans="2:2" x14ac:dyDescent="0.3">
      <c r="B1121" s="26"/>
    </row>
    <row r="1122" spans="2:2" x14ac:dyDescent="0.3">
      <c r="B1122" s="26"/>
    </row>
    <row r="1123" spans="2:2" x14ac:dyDescent="0.3">
      <c r="B1123" s="26"/>
    </row>
    <row r="1124" spans="2:2" x14ac:dyDescent="0.3">
      <c r="B1124" s="26"/>
    </row>
    <row r="1125" spans="2:2" x14ac:dyDescent="0.3">
      <c r="B1125" s="26"/>
    </row>
    <row r="1126" spans="2:2" x14ac:dyDescent="0.3">
      <c r="B1126" s="26"/>
    </row>
    <row r="1127" spans="2:2" x14ac:dyDescent="0.3">
      <c r="B1127" s="26"/>
    </row>
    <row r="1128" spans="2:2" x14ac:dyDescent="0.3">
      <c r="B1128" s="26"/>
    </row>
    <row r="1129" spans="2:2" x14ac:dyDescent="0.3">
      <c r="B1129" s="26"/>
    </row>
    <row r="1130" spans="2:2" x14ac:dyDescent="0.3">
      <c r="B1130" s="26"/>
    </row>
    <row r="1131" spans="2:2" x14ac:dyDescent="0.3">
      <c r="B1131" s="26"/>
    </row>
    <row r="1132" spans="2:2" x14ac:dyDescent="0.3">
      <c r="B1132" s="26"/>
    </row>
    <row r="1133" spans="2:2" x14ac:dyDescent="0.3">
      <c r="B1133" s="26"/>
    </row>
    <row r="1134" spans="2:2" x14ac:dyDescent="0.3">
      <c r="B1134" s="26"/>
    </row>
    <row r="1135" spans="2:2" x14ac:dyDescent="0.3">
      <c r="B1135" s="26"/>
    </row>
    <row r="1136" spans="2:2" x14ac:dyDescent="0.3">
      <c r="B1136" s="26"/>
    </row>
    <row r="1137" spans="2:2" x14ac:dyDescent="0.3">
      <c r="B1137" s="26"/>
    </row>
    <row r="1138" spans="2:2" x14ac:dyDescent="0.3">
      <c r="B1138" s="26"/>
    </row>
    <row r="1139" spans="2:2" x14ac:dyDescent="0.3">
      <c r="B1139" s="26"/>
    </row>
    <row r="1140" spans="2:2" x14ac:dyDescent="0.3">
      <c r="B1140" s="26"/>
    </row>
    <row r="1141" spans="2:2" x14ac:dyDescent="0.3">
      <c r="B1141" s="26"/>
    </row>
    <row r="1142" spans="2:2" x14ac:dyDescent="0.3">
      <c r="B1142" s="26"/>
    </row>
    <row r="1143" spans="2:2" x14ac:dyDescent="0.3">
      <c r="B1143" s="26"/>
    </row>
    <row r="1144" spans="2:2" x14ac:dyDescent="0.3">
      <c r="B1144" s="26"/>
    </row>
    <row r="1145" spans="2:2" x14ac:dyDescent="0.3">
      <c r="B1145" s="26"/>
    </row>
    <row r="1146" spans="2:2" x14ac:dyDescent="0.3">
      <c r="B1146" s="26"/>
    </row>
    <row r="1147" spans="2:2" x14ac:dyDescent="0.3">
      <c r="B1147" s="26"/>
    </row>
    <row r="1148" spans="2:2" x14ac:dyDescent="0.3">
      <c r="B1148" s="26"/>
    </row>
    <row r="1149" spans="2:2" x14ac:dyDescent="0.3">
      <c r="B1149" s="26"/>
    </row>
    <row r="1150" spans="2:2" x14ac:dyDescent="0.3">
      <c r="B1150" s="26"/>
    </row>
    <row r="1151" spans="2:2" x14ac:dyDescent="0.3">
      <c r="B1151" s="26"/>
    </row>
    <row r="1152" spans="2:2" x14ac:dyDescent="0.3">
      <c r="B1152" s="26"/>
    </row>
    <row r="1153" spans="2:2" x14ac:dyDescent="0.3">
      <c r="B1153" s="26"/>
    </row>
    <row r="1154" spans="2:2" x14ac:dyDescent="0.3">
      <c r="B1154" s="26"/>
    </row>
    <row r="1155" spans="2:2" x14ac:dyDescent="0.3">
      <c r="B1155" s="26"/>
    </row>
    <row r="1156" spans="2:2" x14ac:dyDescent="0.3">
      <c r="B1156" s="26"/>
    </row>
    <row r="1157" spans="2:2" x14ac:dyDescent="0.3">
      <c r="B1157" s="26"/>
    </row>
    <row r="1158" spans="2:2" x14ac:dyDescent="0.3">
      <c r="B1158" s="26"/>
    </row>
    <row r="1159" spans="2:2" x14ac:dyDescent="0.3">
      <c r="B1159" s="26"/>
    </row>
    <row r="1160" spans="2:2" x14ac:dyDescent="0.3">
      <c r="B1160" s="26"/>
    </row>
    <row r="1161" spans="2:2" x14ac:dyDescent="0.3">
      <c r="B1161" s="26"/>
    </row>
    <row r="1162" spans="2:2" x14ac:dyDescent="0.3">
      <c r="B1162" s="26"/>
    </row>
    <row r="1163" spans="2:2" x14ac:dyDescent="0.3">
      <c r="B1163" s="26"/>
    </row>
    <row r="1164" spans="2:2" x14ac:dyDescent="0.3">
      <c r="B1164" s="26"/>
    </row>
    <row r="1165" spans="2:2" x14ac:dyDescent="0.3">
      <c r="B1165" s="26"/>
    </row>
    <row r="1166" spans="2:2" x14ac:dyDescent="0.3">
      <c r="B1166" s="26"/>
    </row>
    <row r="1167" spans="2:2" x14ac:dyDescent="0.3">
      <c r="B1167" s="26"/>
    </row>
    <row r="1168" spans="2:2" x14ac:dyDescent="0.3">
      <c r="B1168" s="26"/>
    </row>
    <row r="1169" spans="2:2" x14ac:dyDescent="0.3">
      <c r="B1169" s="26"/>
    </row>
    <row r="1170" spans="2:2" x14ac:dyDescent="0.3">
      <c r="B1170" s="26"/>
    </row>
    <row r="1171" spans="2:2" x14ac:dyDescent="0.3">
      <c r="B1171" s="26"/>
    </row>
    <row r="1172" spans="2:2" x14ac:dyDescent="0.3">
      <c r="B1172" s="26"/>
    </row>
    <row r="1173" spans="2:2" x14ac:dyDescent="0.3">
      <c r="B1173" s="26"/>
    </row>
    <row r="1174" spans="2:2" x14ac:dyDescent="0.3">
      <c r="B1174" s="26"/>
    </row>
    <row r="1175" spans="2:2" x14ac:dyDescent="0.3">
      <c r="B1175" s="26"/>
    </row>
    <row r="1176" spans="2:2" x14ac:dyDescent="0.3">
      <c r="B1176" s="26"/>
    </row>
    <row r="1177" spans="2:2" x14ac:dyDescent="0.3">
      <c r="B1177" s="26"/>
    </row>
    <row r="1178" spans="2:2" x14ac:dyDescent="0.3">
      <c r="B1178" s="26"/>
    </row>
    <row r="1179" spans="2:2" x14ac:dyDescent="0.3">
      <c r="B1179" s="26"/>
    </row>
    <row r="1180" spans="2:2" x14ac:dyDescent="0.3">
      <c r="B1180" s="26"/>
    </row>
    <row r="1181" spans="2:2" x14ac:dyDescent="0.3">
      <c r="B1181" s="26"/>
    </row>
    <row r="1182" spans="2:2" x14ac:dyDescent="0.3">
      <c r="B1182" s="26"/>
    </row>
    <row r="1183" spans="2:2" x14ac:dyDescent="0.3">
      <c r="B1183" s="26"/>
    </row>
    <row r="1184" spans="2:2" x14ac:dyDescent="0.3">
      <c r="B1184" s="26"/>
    </row>
    <row r="1185" spans="2:2" x14ac:dyDescent="0.3">
      <c r="B1185" s="26"/>
    </row>
    <row r="1186" spans="2:2" x14ac:dyDescent="0.3">
      <c r="B1186" s="26"/>
    </row>
    <row r="1187" spans="2:2" x14ac:dyDescent="0.3">
      <c r="B1187" s="26"/>
    </row>
    <row r="1188" spans="2:2" x14ac:dyDescent="0.3">
      <c r="B1188" s="26"/>
    </row>
    <row r="1189" spans="2:2" x14ac:dyDescent="0.3">
      <c r="B1189" s="26"/>
    </row>
    <row r="1190" spans="2:2" x14ac:dyDescent="0.3">
      <c r="B1190" s="26"/>
    </row>
    <row r="1191" spans="2:2" x14ac:dyDescent="0.3">
      <c r="B1191" s="26"/>
    </row>
    <row r="1192" spans="2:2" x14ac:dyDescent="0.3">
      <c r="B1192" s="26"/>
    </row>
    <row r="1193" spans="2:2" x14ac:dyDescent="0.3">
      <c r="B1193" s="26"/>
    </row>
    <row r="1194" spans="2:2" x14ac:dyDescent="0.3">
      <c r="B1194" s="26"/>
    </row>
    <row r="1195" spans="2:2" x14ac:dyDescent="0.3">
      <c r="B1195" s="26"/>
    </row>
    <row r="1196" spans="2:2" x14ac:dyDescent="0.3">
      <c r="B1196" s="26"/>
    </row>
    <row r="1197" spans="2:2" x14ac:dyDescent="0.3">
      <c r="B1197" s="26"/>
    </row>
    <row r="1198" spans="2:2" x14ac:dyDescent="0.3">
      <c r="B1198" s="26"/>
    </row>
    <row r="1199" spans="2:2" x14ac:dyDescent="0.3">
      <c r="B1199" s="26"/>
    </row>
    <row r="1200" spans="2:2" x14ac:dyDescent="0.3">
      <c r="B1200" s="26"/>
    </row>
    <row r="1201" spans="2:2" x14ac:dyDescent="0.3">
      <c r="B1201" s="26"/>
    </row>
    <row r="1202" spans="2:2" x14ac:dyDescent="0.3">
      <c r="B1202" s="26"/>
    </row>
    <row r="1203" spans="2:2" x14ac:dyDescent="0.3">
      <c r="B1203" s="26"/>
    </row>
    <row r="1204" spans="2:2" x14ac:dyDescent="0.3">
      <c r="B1204" s="26"/>
    </row>
    <row r="1205" spans="2:2" x14ac:dyDescent="0.3">
      <c r="B1205" s="26"/>
    </row>
    <row r="1206" spans="2:2" x14ac:dyDescent="0.3">
      <c r="B1206" s="26"/>
    </row>
    <row r="1207" spans="2:2" x14ac:dyDescent="0.3">
      <c r="B1207" s="26"/>
    </row>
    <row r="1208" spans="2:2" x14ac:dyDescent="0.3">
      <c r="B1208" s="26"/>
    </row>
    <row r="1209" spans="2:2" x14ac:dyDescent="0.3">
      <c r="B1209" s="26"/>
    </row>
    <row r="1210" spans="2:2" x14ac:dyDescent="0.3">
      <c r="B1210" s="26"/>
    </row>
    <row r="1211" spans="2:2" x14ac:dyDescent="0.3">
      <c r="B1211" s="26"/>
    </row>
    <row r="1212" spans="2:2" x14ac:dyDescent="0.3">
      <c r="B1212" s="26"/>
    </row>
    <row r="1213" spans="2:2" x14ac:dyDescent="0.3">
      <c r="B1213" s="26"/>
    </row>
    <row r="1214" spans="2:2" x14ac:dyDescent="0.3">
      <c r="B1214" s="26"/>
    </row>
    <row r="1215" spans="2:2" x14ac:dyDescent="0.3">
      <c r="B1215" s="26"/>
    </row>
    <row r="1216" spans="2:2" x14ac:dyDescent="0.3">
      <c r="B1216" s="26"/>
    </row>
    <row r="1217" spans="2:2" x14ac:dyDescent="0.3">
      <c r="B1217" s="26"/>
    </row>
    <row r="1218" spans="2:2" x14ac:dyDescent="0.3">
      <c r="B1218" s="26"/>
    </row>
    <row r="1219" spans="2:2" x14ac:dyDescent="0.3">
      <c r="B1219" s="26"/>
    </row>
    <row r="1220" spans="2:2" x14ac:dyDescent="0.3">
      <c r="B1220" s="26"/>
    </row>
    <row r="1221" spans="2:2" x14ac:dyDescent="0.3">
      <c r="B1221" s="26"/>
    </row>
    <row r="1222" spans="2:2" x14ac:dyDescent="0.3">
      <c r="B1222" s="26"/>
    </row>
    <row r="1223" spans="2:2" x14ac:dyDescent="0.3">
      <c r="B1223" s="26"/>
    </row>
    <row r="1224" spans="2:2" x14ac:dyDescent="0.3">
      <c r="B1224" s="26"/>
    </row>
    <row r="1225" spans="2:2" x14ac:dyDescent="0.3">
      <c r="B1225" s="26"/>
    </row>
    <row r="1226" spans="2:2" x14ac:dyDescent="0.3">
      <c r="B1226" s="26"/>
    </row>
    <row r="1227" spans="2:2" x14ac:dyDescent="0.3">
      <c r="B1227" s="26"/>
    </row>
    <row r="1228" spans="2:2" x14ac:dyDescent="0.3">
      <c r="B1228" s="26"/>
    </row>
    <row r="1229" spans="2:2" x14ac:dyDescent="0.3">
      <c r="B1229" s="26"/>
    </row>
    <row r="1230" spans="2:2" x14ac:dyDescent="0.3">
      <c r="B1230" s="26"/>
    </row>
    <row r="1231" spans="2:2" x14ac:dyDescent="0.3">
      <c r="B1231" s="26"/>
    </row>
    <row r="1232" spans="2:2" x14ac:dyDescent="0.3">
      <c r="B1232" s="26"/>
    </row>
    <row r="1233" spans="2:2" x14ac:dyDescent="0.3">
      <c r="B1233" s="26"/>
    </row>
    <row r="1234" spans="2:2" x14ac:dyDescent="0.3">
      <c r="B1234" s="26"/>
    </row>
    <row r="1235" spans="2:2" x14ac:dyDescent="0.3">
      <c r="B1235" s="26"/>
    </row>
    <row r="1236" spans="2:2" x14ac:dyDescent="0.3">
      <c r="B1236" s="26"/>
    </row>
    <row r="1237" spans="2:2" x14ac:dyDescent="0.3">
      <c r="B1237" s="26"/>
    </row>
    <row r="1238" spans="2:2" x14ac:dyDescent="0.3">
      <c r="B1238" s="26"/>
    </row>
    <row r="1239" spans="2:2" x14ac:dyDescent="0.3">
      <c r="B1239" s="26"/>
    </row>
    <row r="1240" spans="2:2" x14ac:dyDescent="0.3">
      <c r="B1240" s="26"/>
    </row>
    <row r="1241" spans="2:2" x14ac:dyDescent="0.3">
      <c r="B1241" s="26"/>
    </row>
    <row r="1242" spans="2:2" x14ac:dyDescent="0.3">
      <c r="B1242" s="26"/>
    </row>
    <row r="1243" spans="2:2" x14ac:dyDescent="0.3">
      <c r="B1243" s="26"/>
    </row>
    <row r="1244" spans="2:2" x14ac:dyDescent="0.3">
      <c r="B1244" s="26"/>
    </row>
    <row r="1245" spans="2:2" x14ac:dyDescent="0.3">
      <c r="B1245" s="26"/>
    </row>
    <row r="1246" spans="2:2" x14ac:dyDescent="0.3">
      <c r="B1246" s="26"/>
    </row>
    <row r="1247" spans="2:2" x14ac:dyDescent="0.3">
      <c r="B1247" s="26"/>
    </row>
    <row r="1248" spans="2:2" x14ac:dyDescent="0.3">
      <c r="B1248" s="26"/>
    </row>
    <row r="1249" spans="2:2" x14ac:dyDescent="0.3">
      <c r="B1249" s="26"/>
    </row>
    <row r="1250" spans="2:2" x14ac:dyDescent="0.3">
      <c r="B1250" s="26"/>
    </row>
    <row r="1251" spans="2:2" x14ac:dyDescent="0.3">
      <c r="B1251" s="26"/>
    </row>
    <row r="1252" spans="2:2" x14ac:dyDescent="0.3">
      <c r="B1252" s="26"/>
    </row>
    <row r="1253" spans="2:2" x14ac:dyDescent="0.3">
      <c r="B1253" s="26"/>
    </row>
    <row r="1254" spans="2:2" x14ac:dyDescent="0.3">
      <c r="B1254" s="26"/>
    </row>
    <row r="1255" spans="2:2" x14ac:dyDescent="0.3">
      <c r="B1255" s="26"/>
    </row>
    <row r="1256" spans="2:2" x14ac:dyDescent="0.3">
      <c r="B1256" s="26"/>
    </row>
    <row r="1257" spans="2:2" x14ac:dyDescent="0.3">
      <c r="B1257" s="26"/>
    </row>
    <row r="1258" spans="2:2" x14ac:dyDescent="0.3">
      <c r="B1258" s="26"/>
    </row>
    <row r="1259" spans="2:2" x14ac:dyDescent="0.3">
      <c r="B1259" s="26"/>
    </row>
    <row r="1260" spans="2:2" x14ac:dyDescent="0.3">
      <c r="B1260" s="26"/>
    </row>
    <row r="1261" spans="2:2" x14ac:dyDescent="0.3">
      <c r="B1261" s="26"/>
    </row>
    <row r="1262" spans="2:2" x14ac:dyDescent="0.3">
      <c r="B1262" s="26"/>
    </row>
    <row r="1263" spans="2:2" x14ac:dyDescent="0.3">
      <c r="B1263" s="26"/>
    </row>
    <row r="1264" spans="2:2" x14ac:dyDescent="0.3">
      <c r="B1264" s="26"/>
    </row>
    <row r="1265" spans="2:2" x14ac:dyDescent="0.3">
      <c r="B1265" s="26"/>
    </row>
    <row r="1266" spans="2:2" x14ac:dyDescent="0.3">
      <c r="B1266" s="26"/>
    </row>
    <row r="1267" spans="2:2" x14ac:dyDescent="0.3">
      <c r="B1267" s="26"/>
    </row>
    <row r="1268" spans="2:2" x14ac:dyDescent="0.3">
      <c r="B1268" s="26"/>
    </row>
    <row r="1269" spans="2:2" x14ac:dyDescent="0.3">
      <c r="B1269" s="26"/>
    </row>
    <row r="1270" spans="2:2" x14ac:dyDescent="0.3">
      <c r="B1270" s="26"/>
    </row>
    <row r="1271" spans="2:2" x14ac:dyDescent="0.3">
      <c r="B1271" s="26"/>
    </row>
    <row r="1272" spans="2:2" x14ac:dyDescent="0.3">
      <c r="B1272" s="26"/>
    </row>
    <row r="1273" spans="2:2" x14ac:dyDescent="0.3">
      <c r="B1273" s="26"/>
    </row>
    <row r="1274" spans="2:2" x14ac:dyDescent="0.3">
      <c r="B1274" s="26"/>
    </row>
    <row r="1275" spans="2:2" x14ac:dyDescent="0.3">
      <c r="B1275" s="26"/>
    </row>
    <row r="1276" spans="2:2" x14ac:dyDescent="0.3">
      <c r="B1276" s="26"/>
    </row>
    <row r="1277" spans="2:2" x14ac:dyDescent="0.3">
      <c r="B1277" s="26"/>
    </row>
    <row r="1278" spans="2:2" x14ac:dyDescent="0.3">
      <c r="B1278" s="26"/>
    </row>
    <row r="1279" spans="2:2" x14ac:dyDescent="0.3">
      <c r="B1279" s="26"/>
    </row>
    <row r="1280" spans="2:2" x14ac:dyDescent="0.3">
      <c r="B1280" s="26"/>
    </row>
    <row r="1281" spans="2:2" x14ac:dyDescent="0.3">
      <c r="B1281" s="26"/>
    </row>
    <row r="1282" spans="2:2" x14ac:dyDescent="0.3">
      <c r="B1282" s="26"/>
    </row>
    <row r="1283" spans="2:2" x14ac:dyDescent="0.3">
      <c r="B1283" s="26"/>
    </row>
    <row r="1284" spans="2:2" x14ac:dyDescent="0.3">
      <c r="B1284" s="26"/>
    </row>
    <row r="1285" spans="2:2" x14ac:dyDescent="0.3">
      <c r="B1285" s="26"/>
    </row>
    <row r="1286" spans="2:2" x14ac:dyDescent="0.3">
      <c r="B1286" s="26"/>
    </row>
    <row r="1287" spans="2:2" x14ac:dyDescent="0.3">
      <c r="B1287" s="26"/>
    </row>
    <row r="1288" spans="2:2" x14ac:dyDescent="0.3">
      <c r="B1288" s="26"/>
    </row>
    <row r="1289" spans="2:2" x14ac:dyDescent="0.3">
      <c r="B1289" s="26"/>
    </row>
    <row r="1290" spans="2:2" x14ac:dyDescent="0.3">
      <c r="B1290" s="26"/>
    </row>
    <row r="1291" spans="2:2" x14ac:dyDescent="0.3">
      <c r="B1291" s="26"/>
    </row>
    <row r="1292" spans="2:2" x14ac:dyDescent="0.3">
      <c r="B1292" s="26"/>
    </row>
    <row r="1293" spans="2:2" x14ac:dyDescent="0.3">
      <c r="B1293" s="26"/>
    </row>
    <row r="1294" spans="2:2" x14ac:dyDescent="0.3">
      <c r="B1294" s="26"/>
    </row>
    <row r="1295" spans="2:2" x14ac:dyDescent="0.3">
      <c r="B1295" s="26"/>
    </row>
    <row r="1296" spans="2:2" x14ac:dyDescent="0.3">
      <c r="B1296" s="26"/>
    </row>
    <row r="1297" spans="2:2" x14ac:dyDescent="0.3">
      <c r="B1297" s="26"/>
    </row>
    <row r="1298" spans="2:2" x14ac:dyDescent="0.3">
      <c r="B1298" s="26"/>
    </row>
    <row r="1299" spans="2:2" x14ac:dyDescent="0.3">
      <c r="B1299" s="26"/>
    </row>
    <row r="1300" spans="2:2" x14ac:dyDescent="0.3">
      <c r="B1300" s="26"/>
    </row>
    <row r="1301" spans="2:2" x14ac:dyDescent="0.3">
      <c r="B1301" s="26"/>
    </row>
    <row r="1302" spans="2:2" x14ac:dyDescent="0.3">
      <c r="B1302" s="26"/>
    </row>
    <row r="1303" spans="2:2" x14ac:dyDescent="0.3">
      <c r="B1303" s="26"/>
    </row>
    <row r="1304" spans="2:2" x14ac:dyDescent="0.3">
      <c r="B1304" s="26"/>
    </row>
    <row r="1305" spans="2:2" x14ac:dyDescent="0.3">
      <c r="B1305" s="26"/>
    </row>
    <row r="1306" spans="2:2" x14ac:dyDescent="0.3">
      <c r="B1306" s="26"/>
    </row>
    <row r="1307" spans="2:2" x14ac:dyDescent="0.3">
      <c r="B1307" s="26"/>
    </row>
    <row r="1308" spans="2:2" x14ac:dyDescent="0.3">
      <c r="B1308" s="26"/>
    </row>
    <row r="1309" spans="2:2" x14ac:dyDescent="0.3">
      <c r="B1309" s="26"/>
    </row>
    <row r="1310" spans="2:2" x14ac:dyDescent="0.3">
      <c r="B1310" s="26"/>
    </row>
    <row r="1311" spans="2:2" x14ac:dyDescent="0.3">
      <c r="B1311" s="26"/>
    </row>
    <row r="1312" spans="2:2" x14ac:dyDescent="0.3">
      <c r="B1312" s="26"/>
    </row>
    <row r="1313" spans="2:2" x14ac:dyDescent="0.3">
      <c r="B1313" s="26"/>
    </row>
    <row r="1314" spans="2:2" x14ac:dyDescent="0.3">
      <c r="B1314" s="26"/>
    </row>
    <row r="1315" spans="2:2" x14ac:dyDescent="0.3">
      <c r="B1315" s="26"/>
    </row>
    <row r="1316" spans="2:2" x14ac:dyDescent="0.3">
      <c r="B1316" s="26"/>
    </row>
    <row r="1317" spans="2:2" x14ac:dyDescent="0.3">
      <c r="B1317" s="26"/>
    </row>
    <row r="1318" spans="2:2" x14ac:dyDescent="0.3">
      <c r="B1318" s="26"/>
    </row>
    <row r="1319" spans="2:2" x14ac:dyDescent="0.3">
      <c r="B1319" s="26"/>
    </row>
    <row r="1320" spans="2:2" x14ac:dyDescent="0.3">
      <c r="B1320" s="26"/>
    </row>
    <row r="1321" spans="2:2" x14ac:dyDescent="0.3">
      <c r="B1321" s="26"/>
    </row>
    <row r="1322" spans="2:2" x14ac:dyDescent="0.3">
      <c r="B1322" s="26"/>
    </row>
    <row r="1323" spans="2:2" x14ac:dyDescent="0.3">
      <c r="B1323" s="26"/>
    </row>
    <row r="1324" spans="2:2" x14ac:dyDescent="0.3">
      <c r="B1324" s="26"/>
    </row>
    <row r="1325" spans="2:2" x14ac:dyDescent="0.3">
      <c r="B1325" s="26"/>
    </row>
    <row r="1326" spans="2:2" x14ac:dyDescent="0.3">
      <c r="B1326" s="26"/>
    </row>
    <row r="1327" spans="2:2" x14ac:dyDescent="0.3">
      <c r="B1327" s="26"/>
    </row>
    <row r="1328" spans="2:2" x14ac:dyDescent="0.3">
      <c r="B1328" s="26"/>
    </row>
    <row r="1329" spans="2:2" x14ac:dyDescent="0.3">
      <c r="B1329" s="26"/>
    </row>
    <row r="1330" spans="2:2" x14ac:dyDescent="0.3">
      <c r="B1330" s="26"/>
    </row>
    <row r="1331" spans="2:2" x14ac:dyDescent="0.3">
      <c r="B1331" s="26"/>
    </row>
    <row r="1332" spans="2:2" x14ac:dyDescent="0.3">
      <c r="B1332" s="26"/>
    </row>
    <row r="1333" spans="2:2" x14ac:dyDescent="0.3">
      <c r="B1333" s="26"/>
    </row>
    <row r="1334" spans="2:2" x14ac:dyDescent="0.3">
      <c r="B1334" s="26"/>
    </row>
    <row r="1335" spans="2:2" x14ac:dyDescent="0.3">
      <c r="B1335" s="26"/>
    </row>
    <row r="1336" spans="2:2" x14ac:dyDescent="0.3">
      <c r="B1336" s="26"/>
    </row>
    <row r="1337" spans="2:2" x14ac:dyDescent="0.3">
      <c r="B1337" s="26"/>
    </row>
    <row r="1338" spans="2:2" x14ac:dyDescent="0.3">
      <c r="B1338" s="26"/>
    </row>
    <row r="1339" spans="2:2" x14ac:dyDescent="0.3">
      <c r="B1339" s="26"/>
    </row>
    <row r="1340" spans="2:2" x14ac:dyDescent="0.3">
      <c r="B1340" s="26"/>
    </row>
    <row r="1341" spans="2:2" x14ac:dyDescent="0.3">
      <c r="B1341" s="26"/>
    </row>
    <row r="1342" spans="2:2" x14ac:dyDescent="0.3">
      <c r="B1342" s="26"/>
    </row>
    <row r="1343" spans="2:2" x14ac:dyDescent="0.3">
      <c r="B1343" s="26"/>
    </row>
    <row r="1344" spans="2:2" x14ac:dyDescent="0.3">
      <c r="B1344" s="26"/>
    </row>
    <row r="1345" spans="2:2" x14ac:dyDescent="0.3">
      <c r="B1345" s="26"/>
    </row>
    <row r="1346" spans="2:2" x14ac:dyDescent="0.3">
      <c r="B1346" s="26"/>
    </row>
    <row r="1347" spans="2:2" x14ac:dyDescent="0.3">
      <c r="B1347" s="26"/>
    </row>
    <row r="1348" spans="2:2" x14ac:dyDescent="0.3">
      <c r="B1348" s="26"/>
    </row>
    <row r="1349" spans="2:2" x14ac:dyDescent="0.3">
      <c r="B1349" s="26"/>
    </row>
    <row r="1350" spans="2:2" x14ac:dyDescent="0.3">
      <c r="B1350" s="26"/>
    </row>
    <row r="1351" spans="2:2" x14ac:dyDescent="0.3">
      <c r="B1351" s="26"/>
    </row>
    <row r="1352" spans="2:2" x14ac:dyDescent="0.3">
      <c r="B1352" s="26"/>
    </row>
    <row r="1353" spans="2:2" x14ac:dyDescent="0.3">
      <c r="B1353" s="26"/>
    </row>
    <row r="1354" spans="2:2" x14ac:dyDescent="0.3">
      <c r="B1354" s="26"/>
    </row>
    <row r="1355" spans="2:2" x14ac:dyDescent="0.3">
      <c r="B1355" s="26"/>
    </row>
    <row r="1356" spans="2:2" x14ac:dyDescent="0.3">
      <c r="B1356" s="26"/>
    </row>
    <row r="1357" spans="2:2" x14ac:dyDescent="0.3">
      <c r="B1357" s="26"/>
    </row>
    <row r="1358" spans="2:2" x14ac:dyDescent="0.3">
      <c r="B1358" s="26"/>
    </row>
    <row r="1359" spans="2:2" x14ac:dyDescent="0.3">
      <c r="B1359" s="26"/>
    </row>
    <row r="1360" spans="2:2" x14ac:dyDescent="0.3">
      <c r="B1360" s="26"/>
    </row>
    <row r="1361" spans="2:2" x14ac:dyDescent="0.3">
      <c r="B1361" s="26"/>
    </row>
    <row r="1362" spans="2:2" x14ac:dyDescent="0.3">
      <c r="B1362" s="26"/>
    </row>
    <row r="1363" spans="2:2" x14ac:dyDescent="0.3">
      <c r="B1363" s="26"/>
    </row>
    <row r="1364" spans="2:2" x14ac:dyDescent="0.3">
      <c r="B1364" s="26"/>
    </row>
    <row r="1365" spans="2:2" x14ac:dyDescent="0.3">
      <c r="B1365" s="26"/>
    </row>
    <row r="1366" spans="2:2" x14ac:dyDescent="0.3">
      <c r="B1366" s="26"/>
    </row>
    <row r="1367" spans="2:2" x14ac:dyDescent="0.3">
      <c r="B1367" s="26"/>
    </row>
    <row r="1368" spans="2:2" x14ac:dyDescent="0.3">
      <c r="B1368" s="26"/>
    </row>
    <row r="1369" spans="2:2" x14ac:dyDescent="0.3">
      <c r="B1369" s="26"/>
    </row>
    <row r="1370" spans="2:2" x14ac:dyDescent="0.3">
      <c r="B1370" s="26"/>
    </row>
    <row r="1371" spans="2:2" x14ac:dyDescent="0.3">
      <c r="B1371" s="26"/>
    </row>
    <row r="1372" spans="2:2" x14ac:dyDescent="0.3">
      <c r="B1372" s="26"/>
    </row>
    <row r="1373" spans="2:2" x14ac:dyDescent="0.3">
      <c r="B1373" s="26"/>
    </row>
    <row r="1374" spans="2:2" x14ac:dyDescent="0.3">
      <c r="B1374" s="26"/>
    </row>
    <row r="1375" spans="2:2" x14ac:dyDescent="0.3">
      <c r="B1375" s="26"/>
    </row>
    <row r="1376" spans="2:2" x14ac:dyDescent="0.3">
      <c r="B1376" s="26"/>
    </row>
    <row r="1377" spans="2:2" x14ac:dyDescent="0.3">
      <c r="B1377" s="26"/>
    </row>
    <row r="1378" spans="2:2" x14ac:dyDescent="0.3">
      <c r="B1378" s="26"/>
    </row>
    <row r="1379" spans="2:2" x14ac:dyDescent="0.3">
      <c r="B1379" s="26"/>
    </row>
    <row r="1380" spans="2:2" x14ac:dyDescent="0.3">
      <c r="B1380" s="26"/>
    </row>
    <row r="1381" spans="2:2" x14ac:dyDescent="0.3">
      <c r="B1381" s="26"/>
    </row>
    <row r="1382" spans="2:2" x14ac:dyDescent="0.3">
      <c r="B1382" s="26"/>
    </row>
    <row r="1383" spans="2:2" x14ac:dyDescent="0.3">
      <c r="B1383" s="26"/>
    </row>
    <row r="1384" spans="2:2" x14ac:dyDescent="0.3">
      <c r="B1384" s="26"/>
    </row>
    <row r="1385" spans="2:2" x14ac:dyDescent="0.3">
      <c r="B1385" s="26"/>
    </row>
    <row r="1386" spans="2:2" x14ac:dyDescent="0.3">
      <c r="B1386" s="26"/>
    </row>
    <row r="1387" spans="2:2" x14ac:dyDescent="0.3">
      <c r="B1387" s="26"/>
    </row>
    <row r="1388" spans="2:2" x14ac:dyDescent="0.3">
      <c r="B1388" s="26"/>
    </row>
    <row r="1389" spans="2:2" x14ac:dyDescent="0.3">
      <c r="B1389" s="26"/>
    </row>
    <row r="1390" spans="2:2" x14ac:dyDescent="0.3">
      <c r="B1390" s="26"/>
    </row>
    <row r="1391" spans="2:2" x14ac:dyDescent="0.3">
      <c r="B1391" s="26"/>
    </row>
    <row r="1392" spans="2:2" x14ac:dyDescent="0.3">
      <c r="B1392" s="26"/>
    </row>
    <row r="1393" spans="2:2" x14ac:dyDescent="0.3">
      <c r="B1393" s="26"/>
    </row>
    <row r="1394" spans="2:2" x14ac:dyDescent="0.3">
      <c r="B1394" s="26"/>
    </row>
    <row r="1395" spans="2:2" x14ac:dyDescent="0.3">
      <c r="B1395" s="26"/>
    </row>
    <row r="1396" spans="2:2" x14ac:dyDescent="0.3">
      <c r="B1396" s="26"/>
    </row>
    <row r="1397" spans="2:2" x14ac:dyDescent="0.3">
      <c r="B1397" s="26"/>
    </row>
    <row r="1398" spans="2:2" x14ac:dyDescent="0.3">
      <c r="B1398" s="26"/>
    </row>
    <row r="1399" spans="2:2" x14ac:dyDescent="0.3">
      <c r="B1399" s="26"/>
    </row>
    <row r="1400" spans="2:2" x14ac:dyDescent="0.3">
      <c r="B1400" s="26"/>
    </row>
    <row r="1401" spans="2:2" x14ac:dyDescent="0.3">
      <c r="B1401" s="26"/>
    </row>
    <row r="1402" spans="2:2" x14ac:dyDescent="0.3">
      <c r="B1402" s="26"/>
    </row>
    <row r="1403" spans="2:2" x14ac:dyDescent="0.3">
      <c r="B1403" s="26"/>
    </row>
    <row r="1404" spans="2:2" x14ac:dyDescent="0.3">
      <c r="B1404" s="26"/>
    </row>
    <row r="1405" spans="2:2" x14ac:dyDescent="0.3">
      <c r="B1405" s="26"/>
    </row>
    <row r="1406" spans="2:2" x14ac:dyDescent="0.3">
      <c r="B1406" s="26"/>
    </row>
    <row r="1407" spans="2:2" x14ac:dyDescent="0.3">
      <c r="B1407" s="26"/>
    </row>
    <row r="1408" spans="2:2" x14ac:dyDescent="0.3">
      <c r="B1408" s="26"/>
    </row>
    <row r="1409" spans="2:2" x14ac:dyDescent="0.3">
      <c r="B1409" s="26"/>
    </row>
    <row r="1410" spans="2:2" x14ac:dyDescent="0.3">
      <c r="B1410" s="26"/>
    </row>
    <row r="1411" spans="2:2" x14ac:dyDescent="0.3">
      <c r="B1411" s="26"/>
    </row>
    <row r="1412" spans="2:2" x14ac:dyDescent="0.3">
      <c r="B1412" s="26"/>
    </row>
    <row r="1413" spans="2:2" x14ac:dyDescent="0.3">
      <c r="B1413" s="26"/>
    </row>
    <row r="1414" spans="2:2" x14ac:dyDescent="0.3">
      <c r="B1414" s="26"/>
    </row>
    <row r="1415" spans="2:2" x14ac:dyDescent="0.3">
      <c r="B1415" s="26"/>
    </row>
    <row r="1416" spans="2:2" x14ac:dyDescent="0.3">
      <c r="B1416" s="26"/>
    </row>
    <row r="1417" spans="2:2" x14ac:dyDescent="0.3">
      <c r="B1417" s="26"/>
    </row>
    <row r="1418" spans="2:2" x14ac:dyDescent="0.3">
      <c r="B1418" s="26"/>
    </row>
    <row r="1419" spans="2:2" x14ac:dyDescent="0.3">
      <c r="B1419" s="26"/>
    </row>
    <row r="1420" spans="2:2" x14ac:dyDescent="0.3">
      <c r="B1420" s="26"/>
    </row>
    <row r="1421" spans="2:2" x14ac:dyDescent="0.3">
      <c r="B1421" s="26"/>
    </row>
    <row r="1422" spans="2:2" x14ac:dyDescent="0.3">
      <c r="B1422" s="26"/>
    </row>
    <row r="1423" spans="2:2" x14ac:dyDescent="0.3">
      <c r="B1423" s="26"/>
    </row>
    <row r="1424" spans="2:2" x14ac:dyDescent="0.3">
      <c r="B1424" s="26"/>
    </row>
    <row r="1425" spans="2:2" x14ac:dyDescent="0.3">
      <c r="B1425" s="26"/>
    </row>
    <row r="1426" spans="2:2" x14ac:dyDescent="0.3">
      <c r="B1426" s="26"/>
    </row>
    <row r="1427" spans="2:2" x14ac:dyDescent="0.3">
      <c r="B1427" s="26"/>
    </row>
    <row r="1428" spans="2:2" x14ac:dyDescent="0.3">
      <c r="B1428" s="26"/>
    </row>
    <row r="1429" spans="2:2" x14ac:dyDescent="0.3">
      <c r="B1429" s="26"/>
    </row>
    <row r="1430" spans="2:2" x14ac:dyDescent="0.3">
      <c r="B1430" s="26"/>
    </row>
    <row r="1431" spans="2:2" x14ac:dyDescent="0.3">
      <c r="B1431" s="26"/>
    </row>
    <row r="1432" spans="2:2" x14ac:dyDescent="0.3">
      <c r="B1432" s="26"/>
    </row>
    <row r="1433" spans="2:2" x14ac:dyDescent="0.3">
      <c r="B1433" s="26"/>
    </row>
    <row r="1434" spans="2:2" x14ac:dyDescent="0.3">
      <c r="B1434" s="26"/>
    </row>
    <row r="1435" spans="2:2" x14ac:dyDescent="0.3">
      <c r="B1435" s="26"/>
    </row>
    <row r="1436" spans="2:2" x14ac:dyDescent="0.3">
      <c r="B1436" s="26"/>
    </row>
    <row r="1437" spans="2:2" x14ac:dyDescent="0.3">
      <c r="B1437" s="26"/>
    </row>
    <row r="1438" spans="2:2" x14ac:dyDescent="0.3">
      <c r="B1438" s="26"/>
    </row>
    <row r="1439" spans="2:2" x14ac:dyDescent="0.3">
      <c r="B1439" s="26"/>
    </row>
    <row r="1440" spans="2:2" x14ac:dyDescent="0.3">
      <c r="B1440" s="26"/>
    </row>
    <row r="1441" spans="2:2" x14ac:dyDescent="0.3">
      <c r="B1441" s="26"/>
    </row>
    <row r="1442" spans="2:2" x14ac:dyDescent="0.3">
      <c r="B1442" s="26"/>
    </row>
    <row r="1443" spans="2:2" x14ac:dyDescent="0.3">
      <c r="B1443" s="26"/>
    </row>
    <row r="1444" spans="2:2" x14ac:dyDescent="0.3">
      <c r="B1444" s="26"/>
    </row>
    <row r="1445" spans="2:2" x14ac:dyDescent="0.3">
      <c r="B1445" s="26"/>
    </row>
    <row r="1446" spans="2:2" x14ac:dyDescent="0.3">
      <c r="B1446" s="26"/>
    </row>
    <row r="1447" spans="2:2" x14ac:dyDescent="0.3">
      <c r="B1447" s="26"/>
    </row>
    <row r="1448" spans="2:2" x14ac:dyDescent="0.3">
      <c r="B1448" s="89"/>
    </row>
    <row r="1449" spans="2:2" x14ac:dyDescent="0.3">
      <c r="B1449" s="89"/>
    </row>
    <row r="1450" spans="2:2" x14ac:dyDescent="0.3">
      <c r="B1450" s="89"/>
    </row>
    <row r="1451" spans="2:2" x14ac:dyDescent="0.3">
      <c r="B1451" s="89"/>
    </row>
    <row r="1452" spans="2:2" x14ac:dyDescent="0.3">
      <c r="B1452" s="89"/>
    </row>
    <row r="1453" spans="2:2" x14ac:dyDescent="0.3">
      <c r="B1453" s="89"/>
    </row>
    <row r="1454" spans="2:2" x14ac:dyDescent="0.3">
      <c r="B1454" s="89"/>
    </row>
    <row r="1455" spans="2:2" x14ac:dyDescent="0.3">
      <c r="B1455" s="89"/>
    </row>
    <row r="1456" spans="2:2" x14ac:dyDescent="0.3">
      <c r="B1456" s="89"/>
    </row>
    <row r="1457" spans="2:2" x14ac:dyDescent="0.3">
      <c r="B1457" s="89"/>
    </row>
    <row r="1458" spans="2:2" x14ac:dyDescent="0.3">
      <c r="B1458" s="89"/>
    </row>
    <row r="1459" spans="2:2" x14ac:dyDescent="0.3">
      <c r="B1459" s="89"/>
    </row>
    <row r="1460" spans="2:2" x14ac:dyDescent="0.3">
      <c r="B1460" s="89"/>
    </row>
    <row r="1461" spans="2:2" x14ac:dyDescent="0.3">
      <c r="B1461" s="89"/>
    </row>
    <row r="1462" spans="2:2" x14ac:dyDescent="0.3">
      <c r="B1462" s="89"/>
    </row>
    <row r="1463" spans="2:2" x14ac:dyDescent="0.3">
      <c r="B1463" s="89"/>
    </row>
    <row r="1464" spans="2:2" x14ac:dyDescent="0.3">
      <c r="B1464" s="89"/>
    </row>
    <row r="1465" spans="2:2" x14ac:dyDescent="0.3">
      <c r="B1465" s="89"/>
    </row>
    <row r="1466" spans="2:2" x14ac:dyDescent="0.3">
      <c r="B1466" s="89"/>
    </row>
    <row r="1467" spans="2:2" x14ac:dyDescent="0.3">
      <c r="B1467" s="89"/>
    </row>
    <row r="1468" spans="2:2" x14ac:dyDescent="0.3">
      <c r="B1468" s="89"/>
    </row>
    <row r="1469" spans="2:2" x14ac:dyDescent="0.3">
      <c r="B1469" s="89"/>
    </row>
    <row r="1470" spans="2:2" x14ac:dyDescent="0.3">
      <c r="B1470" s="89"/>
    </row>
    <row r="1471" spans="2:2" x14ac:dyDescent="0.3">
      <c r="B1471" s="89"/>
    </row>
    <row r="1472" spans="2:2" x14ac:dyDescent="0.3">
      <c r="B1472" s="89"/>
    </row>
    <row r="1473" spans="2:2" x14ac:dyDescent="0.3">
      <c r="B1473" s="89"/>
    </row>
    <row r="1474" spans="2:2" x14ac:dyDescent="0.3">
      <c r="B1474" s="89"/>
    </row>
    <row r="1475" spans="2:2" x14ac:dyDescent="0.3">
      <c r="B1475" s="89"/>
    </row>
    <row r="1476" spans="2:2" x14ac:dyDescent="0.3">
      <c r="B1476" s="89"/>
    </row>
    <row r="1477" spans="2:2" x14ac:dyDescent="0.3">
      <c r="B1477" s="89"/>
    </row>
    <row r="1478" spans="2:2" x14ac:dyDescent="0.3">
      <c r="B1478" s="89"/>
    </row>
    <row r="1479" spans="2:2" x14ac:dyDescent="0.3">
      <c r="B1479" s="89"/>
    </row>
    <row r="1480" spans="2:2" x14ac:dyDescent="0.3">
      <c r="B1480" s="89"/>
    </row>
    <row r="1481" spans="2:2" x14ac:dyDescent="0.3">
      <c r="B1481" s="89"/>
    </row>
    <row r="1482" spans="2:2" x14ac:dyDescent="0.3">
      <c r="B1482" s="89"/>
    </row>
    <row r="1483" spans="2:2" x14ac:dyDescent="0.3">
      <c r="B1483" s="89"/>
    </row>
    <row r="1484" spans="2:2" x14ac:dyDescent="0.3">
      <c r="B1484" s="89"/>
    </row>
    <row r="1485" spans="2:2" x14ac:dyDescent="0.3">
      <c r="B1485" s="89"/>
    </row>
    <row r="1486" spans="2:2" x14ac:dyDescent="0.3">
      <c r="B1486" s="89"/>
    </row>
    <row r="1487" spans="2:2" x14ac:dyDescent="0.3">
      <c r="B1487" s="89"/>
    </row>
    <row r="1488" spans="2:2" x14ac:dyDescent="0.3">
      <c r="B1488" s="89"/>
    </row>
    <row r="1489" spans="2:2" x14ac:dyDescent="0.3">
      <c r="B1489" s="89"/>
    </row>
    <row r="1490" spans="2:2" x14ac:dyDescent="0.3">
      <c r="B1490" s="89"/>
    </row>
    <row r="1491" spans="2:2" x14ac:dyDescent="0.3">
      <c r="B1491" s="89"/>
    </row>
    <row r="1492" spans="2:2" x14ac:dyDescent="0.3">
      <c r="B1492" s="89"/>
    </row>
    <row r="1493" spans="2:2" x14ac:dyDescent="0.3">
      <c r="B1493" s="89"/>
    </row>
    <row r="1494" spans="2:2" x14ac:dyDescent="0.3">
      <c r="B1494" s="89"/>
    </row>
    <row r="1495" spans="2:2" x14ac:dyDescent="0.3">
      <c r="B1495" s="89"/>
    </row>
    <row r="1496" spans="2:2" x14ac:dyDescent="0.3">
      <c r="B1496" s="89"/>
    </row>
    <row r="1497" spans="2:2" x14ac:dyDescent="0.3">
      <c r="B1497" s="89"/>
    </row>
    <row r="1498" spans="2:2" x14ac:dyDescent="0.3">
      <c r="B1498" s="89"/>
    </row>
    <row r="1499" spans="2:2" x14ac:dyDescent="0.3">
      <c r="B1499" s="89"/>
    </row>
    <row r="1500" spans="2:2" x14ac:dyDescent="0.3">
      <c r="B1500" s="89"/>
    </row>
    <row r="1501" spans="2:2" x14ac:dyDescent="0.3">
      <c r="B1501" s="88"/>
    </row>
    <row r="1502" spans="2:2" x14ac:dyDescent="0.3">
      <c r="B1502" s="88"/>
    </row>
    <row r="1503" spans="2:2" x14ac:dyDescent="0.3">
      <c r="B1503" s="89"/>
    </row>
    <row r="1504" spans="2:2" x14ac:dyDescent="0.3">
      <c r="B1504" s="89"/>
    </row>
  </sheetData>
  <autoFilter ref="A1:D1503" xr:uid="{00000000-0009-0000-0000-000000000000}">
    <sortState xmlns:xlrd2="http://schemas.microsoft.com/office/spreadsheetml/2017/richdata2" ref="A2:D1502">
      <sortCondition ref="A1:A1502"/>
    </sortState>
  </autoFilter>
  <sortState xmlns:xlrd2="http://schemas.microsoft.com/office/spreadsheetml/2017/richdata2" ref="A3:D244">
    <sortCondition ref="A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9">
    <tabColor theme="6" tint="0.79998168889431442"/>
  </sheetPr>
  <dimension ref="B2:L49"/>
  <sheetViews>
    <sheetView zoomScale="80" zoomScaleNormal="80" workbookViewId="0">
      <selection activeCell="B1" sqref="B1"/>
    </sheetView>
  </sheetViews>
  <sheetFormatPr baseColWidth="10" defaultColWidth="11" defaultRowHeight="13.2" x14ac:dyDescent="0.25"/>
  <cols>
    <col min="1" max="3" width="11" style="35"/>
    <col min="4" max="4" width="7.59765625" style="35" customWidth="1"/>
    <col min="5" max="10" width="11" style="35"/>
    <col min="11" max="11" width="23" style="35" customWidth="1"/>
    <col min="12" max="16384" width="11" style="35"/>
  </cols>
  <sheetData>
    <row r="2" spans="2:12" ht="12.75" customHeight="1" x14ac:dyDescent="0.25">
      <c r="D2" s="210" t="s">
        <v>2039</v>
      </c>
      <c r="E2" s="210"/>
      <c r="F2" s="210"/>
      <c r="G2" s="210"/>
      <c r="H2" s="210"/>
      <c r="I2" s="210"/>
      <c r="J2" s="210"/>
    </row>
    <row r="3" spans="2:12" ht="12.75" customHeight="1" thickBot="1" x14ac:dyDescent="0.3">
      <c r="D3" s="211"/>
      <c r="E3" s="211"/>
      <c r="F3" s="211"/>
      <c r="G3" s="211"/>
      <c r="H3" s="211"/>
      <c r="I3" s="211"/>
      <c r="J3" s="211"/>
    </row>
    <row r="4" spans="2:12" ht="21" customHeight="1" thickTop="1" x14ac:dyDescent="0.25">
      <c r="D4" s="212" t="s">
        <v>2040</v>
      </c>
      <c r="E4" s="213"/>
      <c r="F4" s="213"/>
      <c r="G4" s="213"/>
      <c r="H4" s="213"/>
      <c r="I4" s="213"/>
      <c r="J4" s="213"/>
    </row>
    <row r="6" spans="2:12" x14ac:dyDescent="0.25">
      <c r="B6" s="204" t="s">
        <v>2041</v>
      </c>
      <c r="C6" s="204"/>
      <c r="D6" s="204"/>
      <c r="E6" s="204"/>
      <c r="F6" s="204"/>
      <c r="G6" s="204"/>
      <c r="H6" s="204"/>
      <c r="I6" s="204"/>
      <c r="J6" s="204"/>
      <c r="K6" s="204"/>
    </row>
    <row r="7" spans="2:12" x14ac:dyDescent="0.25">
      <c r="B7" s="203" t="s">
        <v>2042</v>
      </c>
      <c r="C7" s="203"/>
      <c r="D7" s="203"/>
      <c r="E7" s="203"/>
      <c r="F7" s="203"/>
      <c r="G7" s="203"/>
      <c r="H7" s="203"/>
      <c r="I7" s="203"/>
      <c r="J7" s="203"/>
      <c r="K7" s="203"/>
    </row>
    <row r="8" spans="2:12" x14ac:dyDescent="0.25">
      <c r="B8" s="206" t="s">
        <v>2043</v>
      </c>
      <c r="C8" s="206"/>
      <c r="D8" s="206"/>
      <c r="E8" s="206"/>
      <c r="F8" s="206"/>
      <c r="G8" s="206"/>
      <c r="H8" s="206"/>
      <c r="I8" s="206"/>
      <c r="J8" s="206"/>
      <c r="K8" s="206"/>
      <c r="L8" s="206"/>
    </row>
    <row r="9" spans="2:12" x14ac:dyDescent="0.25"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</row>
    <row r="10" spans="2:12" x14ac:dyDescent="0.25">
      <c r="B10" s="203" t="s">
        <v>2044</v>
      </c>
      <c r="C10" s="203"/>
      <c r="D10" s="203"/>
      <c r="E10" s="203"/>
      <c r="F10" s="203"/>
      <c r="G10" s="203"/>
      <c r="H10" s="203"/>
      <c r="I10" s="203"/>
      <c r="J10" s="203"/>
      <c r="K10" s="203"/>
    </row>
    <row r="11" spans="2:12" x14ac:dyDescent="0.25">
      <c r="B11" s="206"/>
      <c r="C11" s="206"/>
      <c r="D11" s="206"/>
      <c r="E11" s="206"/>
      <c r="F11" s="206"/>
      <c r="G11" s="206"/>
      <c r="H11" s="206"/>
      <c r="I11" s="206"/>
      <c r="J11" s="206"/>
      <c r="K11" s="206"/>
    </row>
    <row r="13" spans="2:12" x14ac:dyDescent="0.25">
      <c r="B13" s="204"/>
      <c r="C13" s="204"/>
      <c r="D13" s="204"/>
      <c r="E13" s="204"/>
      <c r="F13" s="204"/>
      <c r="G13" s="204"/>
      <c r="H13" s="204"/>
      <c r="I13" s="204"/>
      <c r="J13" s="204"/>
      <c r="K13" s="204"/>
    </row>
    <row r="15" spans="2:12" ht="42.75" customHeight="1" x14ac:dyDescent="0.25">
      <c r="B15" s="207"/>
      <c r="C15" s="207"/>
      <c r="D15" s="207"/>
      <c r="E15" s="207"/>
      <c r="F15" s="207"/>
      <c r="G15" s="207"/>
      <c r="H15" s="207"/>
      <c r="I15" s="207"/>
      <c r="J15" s="207"/>
      <c r="K15" s="207"/>
    </row>
    <row r="17" spans="2:11" x14ac:dyDescent="0.25">
      <c r="B17" s="208"/>
      <c r="C17" s="208"/>
      <c r="D17" s="208"/>
      <c r="E17" s="208"/>
      <c r="F17" s="208"/>
      <c r="G17" s="208"/>
      <c r="H17" s="208"/>
      <c r="I17" s="208"/>
      <c r="J17" s="208"/>
      <c r="K17" s="208"/>
    </row>
    <row r="18" spans="2:11" x14ac:dyDescent="0.25">
      <c r="B18" s="208"/>
      <c r="C18" s="208"/>
      <c r="D18" s="208"/>
      <c r="E18" s="208"/>
      <c r="F18" s="208"/>
      <c r="G18" s="208"/>
      <c r="H18" s="208"/>
      <c r="I18" s="208"/>
      <c r="J18" s="208"/>
      <c r="K18" s="208"/>
    </row>
    <row r="19" spans="2:11" x14ac:dyDescent="0.25">
      <c r="B19" s="105"/>
      <c r="C19" s="105"/>
      <c r="D19" s="105"/>
      <c r="E19" s="105"/>
      <c r="F19" s="105"/>
      <c r="G19" s="105"/>
      <c r="H19" s="105"/>
      <c r="I19" s="105"/>
      <c r="J19" s="105"/>
      <c r="K19" s="105"/>
    </row>
    <row r="20" spans="2:11" x14ac:dyDescent="0.25">
      <c r="B20" s="204"/>
      <c r="C20" s="204"/>
      <c r="D20" s="204"/>
      <c r="E20" s="204"/>
      <c r="F20" s="204"/>
      <c r="G20" s="204"/>
      <c r="H20" s="204"/>
      <c r="I20" s="204"/>
      <c r="J20" s="204"/>
      <c r="K20" s="204"/>
    </row>
    <row r="22" spans="2:11" x14ac:dyDescent="0.25">
      <c r="B22" s="205"/>
      <c r="C22" s="205"/>
      <c r="D22" s="205"/>
      <c r="E22" s="205"/>
      <c r="F22" s="205"/>
      <c r="G22" s="205"/>
      <c r="H22" s="205"/>
      <c r="I22" s="205"/>
      <c r="J22" s="205"/>
      <c r="K22" s="205"/>
    </row>
    <row r="23" spans="2:11" x14ac:dyDescent="0.25">
      <c r="B23" s="204"/>
      <c r="C23" s="204"/>
      <c r="D23" s="204"/>
      <c r="E23" s="204"/>
      <c r="F23" s="204"/>
      <c r="G23" s="204"/>
      <c r="H23" s="204"/>
      <c r="I23" s="204"/>
      <c r="J23" s="204"/>
      <c r="K23" s="204"/>
    </row>
    <row r="24" spans="2:11" x14ac:dyDescent="0.25">
      <c r="B24" s="209"/>
      <c r="C24" s="209"/>
      <c r="D24" s="209"/>
      <c r="E24" s="209"/>
      <c r="F24" s="209"/>
      <c r="G24" s="209"/>
      <c r="H24" s="209"/>
      <c r="I24" s="209"/>
      <c r="J24" s="209"/>
      <c r="K24" s="209"/>
    </row>
    <row r="25" spans="2:11" x14ac:dyDescent="0.25">
      <c r="B25" s="205"/>
      <c r="C25" s="205"/>
      <c r="D25" s="205"/>
      <c r="E25" s="205"/>
      <c r="F25" s="205"/>
      <c r="G25" s="205"/>
      <c r="H25" s="205"/>
      <c r="I25" s="205"/>
      <c r="J25" s="205"/>
      <c r="K25" s="205"/>
    </row>
    <row r="26" spans="2:11" x14ac:dyDescent="0.25">
      <c r="B26" s="204"/>
      <c r="C26" s="204"/>
      <c r="D26" s="204"/>
      <c r="E26" s="204"/>
      <c r="F26" s="204"/>
      <c r="G26" s="204"/>
      <c r="H26" s="204"/>
      <c r="I26" s="204"/>
      <c r="J26" s="204"/>
      <c r="K26" s="204"/>
    </row>
    <row r="27" spans="2:11" x14ac:dyDescent="0.25">
      <c r="B27" s="204"/>
      <c r="C27" s="204"/>
      <c r="D27" s="204"/>
      <c r="E27" s="204"/>
      <c r="F27" s="204"/>
      <c r="G27" s="204"/>
      <c r="H27" s="204"/>
      <c r="I27" s="204"/>
      <c r="J27" s="204"/>
      <c r="K27" s="204"/>
    </row>
    <row r="30" spans="2:11" x14ac:dyDescent="0.25">
      <c r="B30" s="204"/>
      <c r="C30" s="204"/>
      <c r="D30" s="204"/>
      <c r="E30" s="204"/>
      <c r="F30" s="204"/>
      <c r="G30" s="204"/>
      <c r="H30" s="204"/>
      <c r="I30" s="204"/>
      <c r="J30" s="204"/>
      <c r="K30" s="204"/>
    </row>
    <row r="32" spans="2:11" x14ac:dyDescent="0.25">
      <c r="B32" s="104"/>
    </row>
    <row r="33" spans="2:11" x14ac:dyDescent="0.25">
      <c r="B33" s="104"/>
    </row>
    <row r="34" spans="2:11" x14ac:dyDescent="0.25">
      <c r="B34" s="205"/>
      <c r="C34" s="205"/>
      <c r="D34" s="205"/>
      <c r="E34" s="205"/>
      <c r="F34" s="205"/>
      <c r="G34" s="205"/>
      <c r="H34" s="205"/>
      <c r="I34" s="205"/>
      <c r="J34" s="205"/>
      <c r="K34" s="205"/>
    </row>
    <row r="35" spans="2:11" x14ac:dyDescent="0.25">
      <c r="B35" s="204"/>
      <c r="C35" s="204"/>
      <c r="D35" s="204"/>
      <c r="E35" s="204"/>
      <c r="F35" s="204"/>
      <c r="G35" s="204"/>
      <c r="H35" s="204"/>
      <c r="I35" s="204"/>
      <c r="J35" s="204"/>
      <c r="K35" s="204"/>
    </row>
    <row r="36" spans="2:11" x14ac:dyDescent="0.25">
      <c r="B36" s="104"/>
      <c r="C36" s="104"/>
      <c r="D36" s="104"/>
      <c r="E36" s="104"/>
      <c r="F36" s="104"/>
      <c r="G36" s="104"/>
      <c r="H36" s="104"/>
      <c r="I36" s="104"/>
      <c r="J36" s="104"/>
      <c r="K36" s="104"/>
    </row>
    <row r="37" spans="2:11" x14ac:dyDescent="0.25">
      <c r="B37" s="204"/>
      <c r="C37" s="204"/>
      <c r="D37" s="204"/>
      <c r="E37" s="204"/>
      <c r="F37" s="204"/>
      <c r="G37" s="204"/>
      <c r="H37" s="204"/>
      <c r="I37" s="204"/>
      <c r="J37" s="204"/>
      <c r="K37" s="204"/>
    </row>
    <row r="42" spans="2:11" x14ac:dyDescent="0.25">
      <c r="B42" s="203" t="s">
        <v>2045</v>
      </c>
      <c r="C42" s="203"/>
      <c r="D42" s="203"/>
      <c r="E42" s="203"/>
      <c r="F42" s="203"/>
      <c r="G42" s="203"/>
      <c r="H42" s="203"/>
      <c r="I42" s="203"/>
      <c r="J42" s="203"/>
      <c r="K42" s="203"/>
    </row>
    <row r="43" spans="2:11" x14ac:dyDescent="0.25">
      <c r="B43" s="35" t="s">
        <v>2046</v>
      </c>
    </row>
    <row r="44" spans="2:11" x14ac:dyDescent="0.25">
      <c r="B44" s="204"/>
      <c r="C44" s="204"/>
      <c r="D44" s="204"/>
      <c r="E44" s="204"/>
      <c r="F44" s="204"/>
      <c r="G44" s="204"/>
      <c r="H44" s="204"/>
      <c r="I44" s="204"/>
      <c r="J44" s="204"/>
      <c r="K44" s="204"/>
    </row>
    <row r="45" spans="2:11" ht="20.399999999999999" x14ac:dyDescent="0.35">
      <c r="B45" s="203" t="s">
        <v>2047</v>
      </c>
      <c r="C45" s="203"/>
      <c r="D45" s="203"/>
      <c r="E45" s="203"/>
      <c r="F45" s="203"/>
      <c r="G45" s="203"/>
      <c r="H45" s="203"/>
      <c r="I45" s="203"/>
      <c r="J45" s="203"/>
      <c r="K45" s="203"/>
    </row>
    <row r="46" spans="2:11" x14ac:dyDescent="0.25">
      <c r="B46" s="35" t="s">
        <v>2048</v>
      </c>
    </row>
    <row r="47" spans="2:11" ht="18" x14ac:dyDescent="0.35">
      <c r="B47" s="35" t="s">
        <v>2049</v>
      </c>
    </row>
    <row r="48" spans="2:11" ht="12.75" customHeight="1" x14ac:dyDescent="0.35">
      <c r="B48" s="35" t="s">
        <v>2050</v>
      </c>
    </row>
    <row r="49" spans="2:2" x14ac:dyDescent="0.25">
      <c r="B49" s="35" t="s">
        <v>2051</v>
      </c>
    </row>
  </sheetData>
  <mergeCells count="26">
    <mergeCell ref="D2:J3"/>
    <mergeCell ref="D4:J4"/>
    <mergeCell ref="B6:K6"/>
    <mergeCell ref="B7:K7"/>
    <mergeCell ref="B8:L8"/>
    <mergeCell ref="B25:K25"/>
    <mergeCell ref="B9:L9"/>
    <mergeCell ref="B10:K10"/>
    <mergeCell ref="B11:K11"/>
    <mergeCell ref="B13:K13"/>
    <mergeCell ref="B15:K15"/>
    <mergeCell ref="B17:K17"/>
    <mergeCell ref="B18:K18"/>
    <mergeCell ref="B20:K20"/>
    <mergeCell ref="B22:K22"/>
    <mergeCell ref="B23:K23"/>
    <mergeCell ref="B24:K24"/>
    <mergeCell ref="B42:K42"/>
    <mergeCell ref="B44:K44"/>
    <mergeCell ref="B45:K45"/>
    <mergeCell ref="B26:K26"/>
    <mergeCell ref="B27:K27"/>
    <mergeCell ref="B30:K30"/>
    <mergeCell ref="B34:K34"/>
    <mergeCell ref="B35:K35"/>
    <mergeCell ref="B37:K37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7E23-A763-44E2-B85E-E1C890CDD089}">
  <sheetPr codeName="Feuil4"/>
  <dimension ref="A1:B1"/>
  <sheetViews>
    <sheetView workbookViewId="0">
      <selection activeCell="D17" sqref="D17"/>
    </sheetView>
  </sheetViews>
  <sheetFormatPr baseColWidth="10" defaultColWidth="11" defaultRowHeight="15.6" x14ac:dyDescent="0.3"/>
  <sheetData>
    <row r="1" spans="1:2" x14ac:dyDescent="0.3">
      <c r="A1">
        <v>2</v>
      </c>
      <c r="B1" s="3" t="s">
        <v>2052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AEA5D-3250-40BA-B5ED-C209A3238EC5}">
  <sheetPr codeName="Feuil30">
    <tabColor rgb="FFFF9966"/>
  </sheetPr>
  <dimension ref="A1:N29"/>
  <sheetViews>
    <sheetView workbookViewId="0">
      <selection sqref="A1:XFD1048576"/>
    </sheetView>
  </sheetViews>
  <sheetFormatPr baseColWidth="10" defaultColWidth="11" defaultRowHeight="15.6" x14ac:dyDescent="0.3"/>
  <cols>
    <col min="1" max="16384" width="11" style="93"/>
  </cols>
  <sheetData>
    <row r="1" spans="1:14" x14ac:dyDescent="0.3">
      <c r="A1" s="172" t="s">
        <v>2053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14" x14ac:dyDescent="0.3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1:14" x14ac:dyDescent="0.3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</row>
    <row r="4" spans="1:14" x14ac:dyDescent="0.3">
      <c r="A4" s="173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</row>
    <row r="5" spans="1:14" x14ac:dyDescent="0.3">
      <c r="A5" s="173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</row>
    <row r="6" spans="1:14" x14ac:dyDescent="0.3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</row>
    <row r="7" spans="1:14" x14ac:dyDescent="0.3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</row>
    <row r="8" spans="1:14" x14ac:dyDescent="0.3">
      <c r="A8" s="173"/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</row>
    <row r="9" spans="1:14" x14ac:dyDescent="0.3">
      <c r="A9" s="173"/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</row>
    <row r="10" spans="1:14" x14ac:dyDescent="0.3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</row>
    <row r="11" spans="1:14" x14ac:dyDescent="0.3">
      <c r="A11" s="173"/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</row>
    <row r="12" spans="1:14" x14ac:dyDescent="0.3">
      <c r="A12" s="173"/>
      <c r="B12" s="174" t="s">
        <v>2054</v>
      </c>
      <c r="C12" s="173"/>
      <c r="D12" s="174"/>
      <c r="E12" s="173"/>
      <c r="F12" s="173"/>
      <c r="G12" s="173"/>
      <c r="H12" s="173"/>
      <c r="I12" s="173"/>
      <c r="J12" s="173"/>
      <c r="K12" s="173"/>
      <c r="L12" s="173"/>
      <c r="M12" s="173"/>
      <c r="N12" s="173"/>
    </row>
    <row r="13" spans="1:14" x14ac:dyDescent="0.3">
      <c r="A13" s="214" t="s">
        <v>2055</v>
      </c>
      <c r="B13" s="214"/>
      <c r="C13" s="214"/>
      <c r="D13" s="214"/>
      <c r="E13" s="173"/>
      <c r="F13" s="173"/>
      <c r="G13" s="173"/>
      <c r="H13" s="173"/>
      <c r="I13" s="173"/>
      <c r="J13" s="173"/>
      <c r="K13" s="173"/>
      <c r="L13" s="173"/>
      <c r="M13" s="173"/>
      <c r="N13" s="173"/>
    </row>
    <row r="14" spans="1:14" x14ac:dyDescent="0.3">
      <c r="A14" s="173"/>
      <c r="B14" s="173" t="s">
        <v>2056</v>
      </c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</row>
    <row r="15" spans="1:14" x14ac:dyDescent="0.3">
      <c r="A15" s="173"/>
      <c r="B15" s="173" t="s">
        <v>2057</v>
      </c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</row>
    <row r="16" spans="1:14" x14ac:dyDescent="0.3">
      <c r="A16" s="173"/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</row>
    <row r="17" spans="1:14" x14ac:dyDescent="0.3">
      <c r="A17" s="173"/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</row>
    <row r="18" spans="1:14" x14ac:dyDescent="0.3">
      <c r="A18" s="173"/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</row>
    <row r="19" spans="1:14" x14ac:dyDescent="0.3">
      <c r="A19" s="173"/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</row>
    <row r="20" spans="1:14" x14ac:dyDescent="0.3">
      <c r="A20" s="173"/>
      <c r="B20" s="173"/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</row>
    <row r="21" spans="1:14" x14ac:dyDescent="0.3">
      <c r="A21" s="173"/>
      <c r="B21" s="173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</row>
    <row r="22" spans="1:14" x14ac:dyDescent="0.3">
      <c r="A22" s="173"/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</row>
    <row r="23" spans="1:14" x14ac:dyDescent="0.3">
      <c r="A23" s="173"/>
      <c r="B23" s="173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</row>
    <row r="24" spans="1:14" x14ac:dyDescent="0.3">
      <c r="A24" s="173"/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</row>
    <row r="25" spans="1:14" x14ac:dyDescent="0.3">
      <c r="A25" s="173"/>
      <c r="B25" s="173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</row>
    <row r="26" spans="1:14" x14ac:dyDescent="0.3">
      <c r="A26" s="173"/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</row>
    <row r="27" spans="1:14" x14ac:dyDescent="0.3">
      <c r="A27" s="173"/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</row>
    <row r="28" spans="1:14" x14ac:dyDescent="0.3">
      <c r="A28" s="173"/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</row>
    <row r="29" spans="1:14" x14ac:dyDescent="0.3">
      <c r="A29" s="173"/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</row>
  </sheetData>
  <mergeCells count="1">
    <mergeCell ref="A13:D13"/>
  </mergeCells>
  <hyperlinks>
    <hyperlink ref="B12" r:id="rId1" xr:uid="{15C12FED-FDF9-4412-A91B-90C147C802F2}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2">
    <tabColor theme="0" tint="-0.499984740745262"/>
    <pageSetUpPr fitToPage="1"/>
  </sheetPr>
  <dimension ref="A1:K26"/>
  <sheetViews>
    <sheetView tabSelected="1" zoomScale="85" zoomScaleNormal="85" workbookViewId="0">
      <selection activeCell="C11" sqref="C11"/>
    </sheetView>
  </sheetViews>
  <sheetFormatPr baseColWidth="10" defaultColWidth="11" defaultRowHeight="15.6" x14ac:dyDescent="0.3"/>
  <cols>
    <col min="1" max="1" width="25.09765625" customWidth="1"/>
    <col min="2" max="2" width="20.8984375" customWidth="1"/>
    <col min="3" max="3" width="18.59765625" customWidth="1"/>
    <col min="4" max="4" width="15.5" customWidth="1"/>
    <col min="5" max="5" width="9.5" customWidth="1"/>
    <col min="6" max="6" width="4.59765625" customWidth="1"/>
    <col min="8" max="8" width="11" style="8" customWidth="1"/>
  </cols>
  <sheetData>
    <row r="1" spans="1:11" s="2" customFormat="1" ht="17.25" customHeight="1" x14ac:dyDescent="0.45">
      <c r="A1" s="184" t="s">
        <v>2058</v>
      </c>
      <c r="B1" s="184"/>
      <c r="C1" s="184"/>
      <c r="D1" s="184"/>
      <c r="E1" s="184"/>
      <c r="F1" s="184"/>
      <c r="G1" s="117"/>
      <c r="H1" s="118"/>
      <c r="I1" s="117"/>
      <c r="J1" s="117"/>
    </row>
    <row r="2" spans="1:11" s="2" customFormat="1" ht="17.25" customHeight="1" x14ac:dyDescent="0.45">
      <c r="A2" s="185" t="s">
        <v>2059</v>
      </c>
      <c r="B2" s="185"/>
      <c r="C2" s="185"/>
      <c r="D2" s="185"/>
      <c r="E2" s="185"/>
      <c r="F2" s="185"/>
      <c r="G2" s="117"/>
      <c r="H2" s="118"/>
      <c r="I2" s="117"/>
      <c r="J2" s="117"/>
    </row>
    <row r="3" spans="1:11" ht="15.75" customHeight="1" x14ac:dyDescent="0.3">
      <c r="A3" s="186" t="s">
        <v>2060</v>
      </c>
      <c r="B3" s="186"/>
      <c r="C3" s="186"/>
      <c r="D3" s="186"/>
      <c r="E3" s="186"/>
      <c r="F3" s="186"/>
      <c r="G3" s="39"/>
      <c r="H3" s="38"/>
      <c r="I3" s="39"/>
      <c r="J3" s="39"/>
    </row>
    <row r="4" spans="1:11" x14ac:dyDescent="0.3">
      <c r="A4" s="187" t="s">
        <v>2061</v>
      </c>
      <c r="B4" s="187"/>
      <c r="C4" s="187"/>
      <c r="D4" s="187"/>
      <c r="E4" s="187"/>
      <c r="F4" s="187"/>
      <c r="G4" s="39"/>
      <c r="H4" s="38"/>
      <c r="I4" s="39"/>
      <c r="J4" s="39"/>
    </row>
    <row r="5" spans="1:11" x14ac:dyDescent="0.3">
      <c r="A5" s="187" t="s">
        <v>2062</v>
      </c>
      <c r="B5" s="187"/>
      <c r="C5" s="187"/>
      <c r="D5" s="187"/>
      <c r="E5" s="187"/>
      <c r="F5" s="187"/>
      <c r="G5" s="39"/>
      <c r="H5" s="38"/>
      <c r="I5" s="39"/>
      <c r="J5" s="39"/>
    </row>
    <row r="6" spans="1:11" x14ac:dyDescent="0.3">
      <c r="A6" s="187" t="s">
        <v>2063</v>
      </c>
      <c r="B6" s="187"/>
      <c r="C6" s="187"/>
      <c r="D6" s="187"/>
      <c r="E6" s="187"/>
      <c r="F6" s="187"/>
      <c r="G6" s="39"/>
      <c r="H6" s="38"/>
      <c r="I6" s="39"/>
      <c r="J6" s="39"/>
    </row>
    <row r="7" spans="1:11" x14ac:dyDescent="0.3">
      <c r="A7" s="188" t="s">
        <v>2064</v>
      </c>
      <c r="B7" s="188"/>
      <c r="C7" s="189" t="s">
        <v>2065</v>
      </c>
      <c r="D7" s="189"/>
      <c r="E7" s="74"/>
      <c r="F7" s="39"/>
      <c r="G7" s="39"/>
      <c r="H7" s="38"/>
      <c r="I7" s="39"/>
      <c r="J7" s="39"/>
    </row>
    <row r="8" spans="1:11" ht="16.2" thickBot="1" x14ac:dyDescent="0.35">
      <c r="A8" s="39"/>
      <c r="B8" s="39"/>
      <c r="C8" s="119"/>
      <c r="D8" s="120"/>
      <c r="E8" s="39"/>
      <c r="F8" s="39"/>
      <c r="G8" s="39"/>
      <c r="H8" s="38"/>
      <c r="I8" s="39"/>
      <c r="J8" s="39"/>
    </row>
    <row r="9" spans="1:11" x14ac:dyDescent="0.3">
      <c r="A9" s="182" t="s">
        <v>2066</v>
      </c>
      <c r="B9" s="183"/>
      <c r="C9" s="126" t="s">
        <v>2004</v>
      </c>
      <c r="D9" s="124" t="s">
        <v>2067</v>
      </c>
      <c r="E9" s="127" t="s">
        <v>2068</v>
      </c>
      <c r="F9" s="39"/>
      <c r="G9" s="39"/>
      <c r="H9" s="38"/>
    </row>
    <row r="10" spans="1:11" x14ac:dyDescent="0.3">
      <c r="A10" s="122"/>
      <c r="B10" s="39"/>
      <c r="C10" s="71"/>
      <c r="D10" s="74"/>
      <c r="E10" s="123"/>
      <c r="F10" s="39"/>
      <c r="G10" s="101"/>
      <c r="H10" s="101"/>
      <c r="I10" s="27"/>
      <c r="J10" s="27"/>
      <c r="K10" s="27"/>
    </row>
    <row r="11" spans="1:11" ht="16.2" thickBot="1" x14ac:dyDescent="0.35">
      <c r="A11" s="190" t="s">
        <v>2069</v>
      </c>
      <c r="B11" s="191"/>
      <c r="C11" s="128"/>
      <c r="D11" s="125" t="s">
        <v>2070</v>
      </c>
      <c r="E11" s="129">
        <v>1</v>
      </c>
      <c r="F11" s="39"/>
      <c r="G11" s="101"/>
      <c r="H11" s="101"/>
      <c r="I11" s="27"/>
      <c r="J11" s="27"/>
      <c r="K11" s="27"/>
    </row>
    <row r="12" spans="1:11" x14ac:dyDescent="0.3">
      <c r="A12" s="74"/>
      <c r="B12" s="39"/>
      <c r="C12" s="39"/>
      <c r="D12" s="130"/>
      <c r="E12" s="39"/>
      <c r="F12" s="39"/>
      <c r="G12" s="101"/>
      <c r="H12" s="101"/>
      <c r="I12" s="27"/>
      <c r="J12" s="27"/>
      <c r="K12" s="27"/>
    </row>
    <row r="13" spans="1:11" x14ac:dyDescent="0.3">
      <c r="A13" s="39"/>
      <c r="B13" s="121"/>
      <c r="C13" s="193"/>
      <c r="D13" s="193"/>
      <c r="E13" s="193"/>
      <c r="F13" s="39"/>
      <c r="G13" s="101"/>
      <c r="H13" s="101"/>
      <c r="I13" s="27"/>
      <c r="J13" s="27"/>
      <c r="K13" s="27"/>
    </row>
    <row r="14" spans="1:11" x14ac:dyDescent="0.3">
      <c r="A14" s="39"/>
      <c r="B14" s="39"/>
      <c r="C14" s="193"/>
      <c r="D14" s="193"/>
      <c r="E14" s="193"/>
      <c r="F14" s="39"/>
      <c r="G14" s="101"/>
      <c r="H14" s="38"/>
      <c r="I14" s="8"/>
      <c r="J14" s="27"/>
      <c r="K14" s="27"/>
    </row>
    <row r="15" spans="1:11" x14ac:dyDescent="0.3">
      <c r="A15" s="74" t="s">
        <v>2071</v>
      </c>
      <c r="B15" s="74"/>
      <c r="C15" s="193"/>
      <c r="D15" s="193"/>
      <c r="E15" s="193"/>
      <c r="F15" s="39"/>
      <c r="G15" s="101"/>
      <c r="H15" s="38"/>
      <c r="I15" s="8"/>
      <c r="J15" s="27"/>
      <c r="K15" s="27"/>
    </row>
    <row r="16" spans="1:11" x14ac:dyDescent="0.3">
      <c r="A16" s="192" t="s">
        <v>2072</v>
      </c>
      <c r="B16" s="192"/>
      <c r="C16" s="181" t="str">
        <f>IF(H16=0," ",INDEX('FFGym Clubs'!C$3:C$346,H16))</f>
        <v xml:space="preserve"> </v>
      </c>
      <c r="D16" s="181"/>
      <c r="E16" s="181"/>
      <c r="F16" s="39"/>
      <c r="G16" s="101"/>
      <c r="H16" s="38" cm="1">
        <f t="array" ref="H16">SUM(('FFGym Clubs'!A$2:A$346=$C$13)*('FFGym Clubs'!B$2:B$346))</f>
        <v>0</v>
      </c>
      <c r="I16" s="27"/>
      <c r="J16" s="27"/>
      <c r="K16" s="27"/>
    </row>
    <row r="17" spans="1:11" x14ac:dyDescent="0.3">
      <c r="A17" s="74"/>
      <c r="B17" s="39"/>
      <c r="C17" s="39"/>
      <c r="D17" s="39"/>
      <c r="E17" s="39"/>
      <c r="F17" s="39"/>
      <c r="G17" s="101"/>
      <c r="H17" s="101"/>
      <c r="I17" s="27"/>
      <c r="J17" s="27"/>
      <c r="K17" s="27"/>
    </row>
    <row r="18" spans="1:11" x14ac:dyDescent="0.3">
      <c r="A18" s="74" t="s">
        <v>2073</v>
      </c>
      <c r="B18" s="181" t="str">
        <f>IF(H16=0," ",INDEX('FFGym Clubs'!E$3:E$346,'fiche engagement'!H16))</f>
        <v xml:space="preserve"> </v>
      </c>
      <c r="C18" s="181"/>
      <c r="D18" s="181"/>
      <c r="E18" s="181"/>
      <c r="F18" s="39"/>
      <c r="G18" s="101"/>
      <c r="H18" s="101"/>
      <c r="I18" s="27"/>
      <c r="J18" s="27"/>
      <c r="K18" s="27"/>
    </row>
    <row r="19" spans="1:11" x14ac:dyDescent="0.3">
      <c r="A19" s="74" t="s">
        <v>2074</v>
      </c>
      <c r="B19" s="181" t="str">
        <f>IF(H16=0," ",INDEX('FFGym Clubs'!D$3:D$346,'fiche engagement'!H16))</f>
        <v xml:space="preserve"> </v>
      </c>
      <c r="C19" s="181"/>
      <c r="D19" s="181"/>
      <c r="E19" s="181"/>
      <c r="G19" s="101"/>
      <c r="H19" s="101"/>
      <c r="I19" s="27"/>
      <c r="J19" s="27"/>
      <c r="K19" s="27"/>
    </row>
    <row r="20" spans="1:11" x14ac:dyDescent="0.3">
      <c r="G20" s="39"/>
      <c r="H20" s="38"/>
    </row>
    <row r="21" spans="1:11" x14ac:dyDescent="0.3">
      <c r="G21" s="39"/>
      <c r="H21" s="38"/>
    </row>
    <row r="22" spans="1:11" x14ac:dyDescent="0.3">
      <c r="G22" s="39"/>
      <c r="H22" s="38"/>
    </row>
    <row r="23" spans="1:11" ht="9" customHeight="1" x14ac:dyDescent="0.3">
      <c r="G23" s="39"/>
      <c r="H23" s="38"/>
    </row>
    <row r="24" spans="1:11" ht="13.5" customHeight="1" x14ac:dyDescent="0.3">
      <c r="G24" s="39"/>
      <c r="H24" s="38"/>
    </row>
    <row r="25" spans="1:11" x14ac:dyDescent="0.3">
      <c r="G25" s="39"/>
      <c r="H25" s="38"/>
    </row>
    <row r="26" spans="1:11" x14ac:dyDescent="0.3">
      <c r="G26" s="39"/>
      <c r="H26" s="38"/>
    </row>
  </sheetData>
  <sheetProtection selectLockedCells="1"/>
  <dataConsolidate/>
  <mergeCells count="15">
    <mergeCell ref="B19:E19"/>
    <mergeCell ref="A9:B9"/>
    <mergeCell ref="A1:F1"/>
    <mergeCell ref="A2:F2"/>
    <mergeCell ref="A3:F3"/>
    <mergeCell ref="A5:F5"/>
    <mergeCell ref="A7:B7"/>
    <mergeCell ref="C7:D7"/>
    <mergeCell ref="A4:F4"/>
    <mergeCell ref="A6:F6"/>
    <mergeCell ref="A11:B11"/>
    <mergeCell ref="A16:B16"/>
    <mergeCell ref="C16:E16"/>
    <mergeCell ref="B18:E18"/>
    <mergeCell ref="C13:E15"/>
  </mergeCells>
  <phoneticPr fontId="0" type="noConversion"/>
  <dataValidations count="5">
    <dataValidation allowBlank="1" showInputMessage="1" showErrorMessage="1" sqref="E10 D9:D11 B10:C10 A9 A11:A12 A1:E8 C12:E12 F1:H19 C16:E19 A13:B19" xr:uid="{00000000-0002-0000-1300-000000000000}"/>
    <dataValidation type="list" allowBlank="1" showInputMessage="1" showErrorMessage="1" sqref="E9" xr:uid="{00000000-0002-0000-1300-000001000000}">
      <formula1>Finale</formula1>
    </dataValidation>
    <dataValidation type="list" allowBlank="1" showInputMessage="1" showErrorMessage="1" sqref="E11" xr:uid="{00000000-0002-0000-1300-000002000000}">
      <formula1>NumEquipe</formula1>
    </dataValidation>
    <dataValidation type="list" allowBlank="1" showInputMessage="1" showErrorMessage="1" sqref="C9" xr:uid="{00000000-0002-0000-1300-000003000000}">
      <formula1>Categories</formula1>
    </dataValidation>
    <dataValidation type="list" allowBlank="1" showInputMessage="1" showErrorMessage="1" sqref="C13:E15" xr:uid="{00000000-0002-0000-1300-000004000000}">
      <formula1>NomsDesClubs</formula1>
    </dataValidation>
  </dataValidations>
  <hyperlinks>
    <hyperlink ref="C7:D7" r:id="rId1" display="teamgymhelp@gmail.com" xr:uid="{00000000-0004-0000-1300-000000000000}"/>
    <hyperlink ref="C7" r:id="rId2" xr:uid="{00000000-0004-0000-1300-000001000000}"/>
  </hyperlinks>
  <pageMargins left="0.59055118110236227" right="0.59055118110236227" top="0.98425196850393704" bottom="0.98425196850393704" header="0.51181102362204722" footer="0.51181102362204722"/>
  <pageSetup paperSize="9" scale="90" orientation="portrait" r:id="rId3"/>
  <headerFooter alignWithMargins="0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2" r:id="rId6" name="Button 12">
              <controlPr defaultSize="0" print="0" autoFill="0" autoPict="0" macro="[0]!Resetfeuille">
                <anchor moveWithCells="1" sizeWithCells="1">
                  <from>
                    <xdr:col>7</xdr:col>
                    <xdr:colOff>182880</xdr:colOff>
                    <xdr:row>1</xdr:row>
                    <xdr:rowOff>15240</xdr:rowOff>
                  </from>
                  <to>
                    <xdr:col>8</xdr:col>
                    <xdr:colOff>22860</xdr:colOff>
                    <xdr:row>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7" name="Button 16">
              <controlPr defaultSize="0" print="0" autoFill="0" autoPict="0" macro="[0]!TestRapide">
                <anchor moveWithCells="1" sizeWithCells="1">
                  <from>
                    <xdr:col>1</xdr:col>
                    <xdr:colOff>213360</xdr:colOff>
                    <xdr:row>49</xdr:row>
                    <xdr:rowOff>190500</xdr:rowOff>
                  </from>
                  <to>
                    <xdr:col>1</xdr:col>
                    <xdr:colOff>1440180</xdr:colOff>
                    <xdr:row>51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8" name="Button 18">
              <controlPr defaultSize="0" print="0" autoFill="0" autoPict="0" macro="[0]!OngletsEnPDF">
                <anchor moveWithCells="1" sizeWithCells="1">
                  <from>
                    <xdr:col>5</xdr:col>
                    <xdr:colOff>327660</xdr:colOff>
                    <xdr:row>4</xdr:row>
                    <xdr:rowOff>45720</xdr:rowOff>
                  </from>
                  <to>
                    <xdr:col>8</xdr:col>
                    <xdr:colOff>487680</xdr:colOff>
                    <xdr:row>6</xdr:row>
                    <xdr:rowOff>137160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5000000}">
          <x14:formula1>
            <xm:f>liste!$J$4:$J$5</xm:f>
          </x14:formula1>
          <xm:sqref>C11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10EF5-2A46-402B-9C1E-8340FAB88E7A}">
  <sheetPr codeName="Feuil29">
    <tabColor theme="3" tint="-0.499984740745262"/>
    <pageSetUpPr fitToPage="1"/>
  </sheetPr>
  <dimension ref="A1:T62"/>
  <sheetViews>
    <sheetView zoomScale="85" zoomScaleNormal="85" workbookViewId="0"/>
  </sheetViews>
  <sheetFormatPr baseColWidth="10" defaultColWidth="11" defaultRowHeight="15.6" x14ac:dyDescent="0.3"/>
  <cols>
    <col min="1" max="1" width="3.09765625" style="1" customWidth="1"/>
    <col min="2" max="2" width="15.5" customWidth="1"/>
    <col min="3" max="3" width="2" customWidth="1"/>
    <col min="4" max="6" width="7.09765625" customWidth="1"/>
    <col min="7" max="7" width="8.3984375" customWidth="1"/>
    <col min="8" max="8" width="9" customWidth="1"/>
    <col min="9" max="9" width="10.09765625" customWidth="1"/>
    <col min="10" max="10" width="15.09765625" customWidth="1"/>
    <col min="11" max="11" width="10.09765625" style="1" customWidth="1"/>
    <col min="12" max="12" width="1.59765625" style="39" customWidth="1"/>
    <col min="13" max="15" width="2" style="38" bestFit="1" customWidth="1"/>
    <col min="16" max="16" width="11" style="38"/>
  </cols>
  <sheetData>
    <row r="1" spans="1:20" x14ac:dyDescent="0.3">
      <c r="A1" s="69"/>
      <c r="B1" s="216" t="s">
        <v>2075</v>
      </c>
      <c r="C1" s="216"/>
      <c r="D1" s="70" t="s">
        <v>2076</v>
      </c>
      <c r="E1" s="70" t="s">
        <v>2077</v>
      </c>
      <c r="F1" s="70" t="s">
        <v>2078</v>
      </c>
      <c r="G1" s="70" t="s">
        <v>2079</v>
      </c>
      <c r="H1" s="70" t="s">
        <v>2080</v>
      </c>
      <c r="K1"/>
      <c r="L1" s="131" t="s">
        <v>2081</v>
      </c>
      <c r="M1" s="131"/>
      <c r="N1" s="131"/>
      <c r="O1" s="131"/>
      <c r="P1" s="82"/>
      <c r="Q1" s="80"/>
      <c r="R1" s="1"/>
      <c r="S1" s="1"/>
      <c r="T1" s="1"/>
    </row>
    <row r="2" spans="1:20" s="7" customFormat="1" ht="26.25" customHeight="1" x14ac:dyDescent="0.25">
      <c r="A2" s="54"/>
      <c r="B2" s="215" t="s">
        <v>2082</v>
      </c>
      <c r="C2" s="215"/>
      <c r="D2" s="32"/>
      <c r="E2" s="78"/>
      <c r="F2" s="78"/>
      <c r="G2" s="78"/>
      <c r="H2" s="78"/>
      <c r="I2" s="62"/>
      <c r="J2" s="37"/>
      <c r="K2" s="37"/>
      <c r="L2" s="132">
        <v>1</v>
      </c>
      <c r="M2" s="132">
        <v>2</v>
      </c>
      <c r="N2" s="132">
        <v>2</v>
      </c>
      <c r="O2" s="36"/>
      <c r="P2" s="36"/>
      <c r="Q2" s="81"/>
    </row>
    <row r="3" spans="1:20" s="7" customFormat="1" ht="15" customHeight="1" x14ac:dyDescent="0.25">
      <c r="A3" s="54"/>
      <c r="B3" s="217" t="s">
        <v>2083</v>
      </c>
      <c r="C3" s="218"/>
      <c r="D3" s="78"/>
      <c r="E3" s="78"/>
      <c r="F3" s="78"/>
      <c r="G3" s="78"/>
      <c r="H3" s="78"/>
      <c r="I3" s="62"/>
      <c r="J3" s="37"/>
      <c r="K3" s="37"/>
      <c r="L3" s="36"/>
      <c r="M3" s="132"/>
      <c r="N3" s="132"/>
      <c r="O3" s="132"/>
      <c r="P3" s="36"/>
      <c r="Q3" s="81"/>
    </row>
    <row r="4" spans="1:20" s="7" customFormat="1" ht="15" customHeight="1" x14ac:dyDescent="0.25">
      <c r="A4" s="49"/>
      <c r="B4" s="215" t="s">
        <v>1288</v>
      </c>
      <c r="C4" s="215"/>
      <c r="D4" s="138" t="s">
        <v>2084</v>
      </c>
      <c r="E4" s="138">
        <v>1</v>
      </c>
      <c r="F4" s="138">
        <v>11</v>
      </c>
      <c r="G4" s="78"/>
      <c r="H4" s="78"/>
      <c r="I4" s="49"/>
      <c r="J4" s="37"/>
      <c r="K4" s="37"/>
      <c r="L4" s="132" t="str">
        <f>'fiche engagement'!$C$9</f>
        <v>FédéralC</v>
      </c>
      <c r="M4" s="36"/>
      <c r="N4" s="132"/>
      <c r="O4" s="132"/>
      <c r="P4" s="36"/>
      <c r="Q4" s="81"/>
    </row>
    <row r="5" spans="1:20" s="7" customFormat="1" ht="15" customHeight="1" x14ac:dyDescent="0.25">
      <c r="A5" s="49"/>
      <c r="B5" s="215" t="s">
        <v>2085</v>
      </c>
      <c r="C5" s="215"/>
      <c r="D5" s="138" t="s">
        <v>2086</v>
      </c>
      <c r="E5" s="138" t="s">
        <v>2087</v>
      </c>
      <c r="F5" s="138" t="s">
        <v>2087</v>
      </c>
      <c r="G5" s="78"/>
      <c r="H5" s="78"/>
      <c r="I5" s="49"/>
      <c r="J5" s="37"/>
      <c r="K5" s="37"/>
      <c r="L5" s="36"/>
      <c r="M5" s="132"/>
      <c r="N5" s="132"/>
      <c r="O5" s="132"/>
      <c r="P5" s="36"/>
      <c r="Q5" s="81"/>
    </row>
    <row r="6" spans="1:20" s="7" customFormat="1" ht="15" customHeight="1" x14ac:dyDescent="0.25">
      <c r="A6" s="49"/>
      <c r="B6" s="215" t="s">
        <v>2088</v>
      </c>
      <c r="C6" s="215"/>
      <c r="D6" s="138">
        <v>1</v>
      </c>
      <c r="E6" s="138" t="s">
        <v>2089</v>
      </c>
      <c r="F6" s="138" t="s">
        <v>2089</v>
      </c>
      <c r="G6" s="78"/>
      <c r="H6" s="78"/>
      <c r="I6" s="49"/>
      <c r="J6" s="37"/>
      <c r="K6" s="37"/>
      <c r="L6" s="134"/>
      <c r="M6" s="134"/>
      <c r="N6" s="134"/>
      <c r="O6" s="134"/>
      <c r="P6" s="134"/>
      <c r="Q6" s="81"/>
    </row>
    <row r="7" spans="1:20" s="7" customFormat="1" ht="15" customHeight="1" x14ac:dyDescent="0.25">
      <c r="A7" s="49"/>
      <c r="B7" s="215" t="s">
        <v>2090</v>
      </c>
      <c r="C7" s="215"/>
      <c r="D7" s="138" t="s">
        <v>2091</v>
      </c>
      <c r="E7" s="138">
        <v>2</v>
      </c>
      <c r="F7" s="32"/>
      <c r="G7" s="32"/>
      <c r="H7" s="32"/>
      <c r="I7" s="49"/>
      <c r="J7" s="219" t="s">
        <v>2092</v>
      </c>
      <c r="K7" s="219"/>
      <c r="L7" s="134"/>
      <c r="M7" s="134"/>
      <c r="N7" s="134"/>
      <c r="O7" s="134"/>
      <c r="P7" s="134"/>
      <c r="Q7" s="81"/>
    </row>
    <row r="8" spans="1:20" s="7" customFormat="1" ht="15" customHeight="1" x14ac:dyDescent="0.25">
      <c r="A8" s="49"/>
      <c r="B8" s="215" t="s">
        <v>2093</v>
      </c>
      <c r="C8" s="215"/>
      <c r="D8" s="138" t="s">
        <v>2089</v>
      </c>
      <c r="E8" s="32"/>
      <c r="F8" s="32"/>
      <c r="G8" s="32"/>
      <c r="H8" s="32"/>
      <c r="I8" s="54" t="s">
        <v>2094</v>
      </c>
      <c r="J8" s="63" t="s">
        <v>2095</v>
      </c>
      <c r="K8" s="137">
        <v>0.2</v>
      </c>
      <c r="L8" s="134"/>
      <c r="M8" s="134"/>
      <c r="N8" s="134"/>
      <c r="O8" s="134"/>
      <c r="P8" s="134"/>
      <c r="Q8" s="81"/>
    </row>
    <row r="9" spans="1:20" s="7" customFormat="1" ht="15" customHeight="1" thickBot="1" x14ac:dyDescent="0.35">
      <c r="A9" s="49"/>
      <c r="B9" s="220" t="s">
        <v>2096</v>
      </c>
      <c r="C9" s="220"/>
      <c r="D9" s="96" t="s">
        <v>2097</v>
      </c>
      <c r="E9" s="97"/>
      <c r="F9" s="97"/>
      <c r="G9" s="97"/>
      <c r="H9" s="97"/>
      <c r="I9" s="71" t="s">
        <v>2098</v>
      </c>
      <c r="J9" s="63" t="s">
        <v>2099</v>
      </c>
      <c r="K9" s="137">
        <v>0.1</v>
      </c>
      <c r="L9" s="134"/>
      <c r="M9" s="134"/>
      <c r="N9" s="134"/>
      <c r="O9" s="134"/>
      <c r="P9" s="134"/>
      <c r="Q9" s="81"/>
    </row>
    <row r="10" spans="1:20" s="7" customFormat="1" ht="15" customHeight="1" thickBot="1" x14ac:dyDescent="0.35">
      <c r="A10" s="49"/>
      <c r="B10" s="221" t="s">
        <v>1296</v>
      </c>
      <c r="C10" s="221"/>
      <c r="D10" s="94"/>
      <c r="E10" s="94"/>
      <c r="F10" s="94"/>
      <c r="G10" s="95">
        <v>1</v>
      </c>
      <c r="H10" s="95" t="s">
        <v>2087</v>
      </c>
      <c r="I10" s="31">
        <f>K23+K32+K41</f>
        <v>0</v>
      </c>
      <c r="J10" s="72" t="s">
        <v>2100</v>
      </c>
      <c r="K10" s="137">
        <v>0.2</v>
      </c>
      <c r="L10" s="40"/>
      <c r="M10" s="40"/>
      <c r="N10" s="40"/>
      <c r="O10" s="40"/>
      <c r="P10" s="40"/>
    </row>
    <row r="11" spans="1:20" s="7" customFormat="1" ht="15" customHeight="1" x14ac:dyDescent="0.25">
      <c r="A11" s="49"/>
      <c r="B11" s="215" t="s">
        <v>1295</v>
      </c>
      <c r="C11" s="215"/>
      <c r="D11" s="34"/>
      <c r="E11" s="94"/>
      <c r="F11" s="94"/>
      <c r="G11" s="138">
        <v>1</v>
      </c>
      <c r="H11" s="138" t="s">
        <v>2101</v>
      </c>
      <c r="I11" s="49"/>
      <c r="J11" s="63" t="s">
        <v>2102</v>
      </c>
      <c r="K11" s="137">
        <v>1</v>
      </c>
      <c r="L11" s="40"/>
      <c r="M11" s="40"/>
      <c r="N11" s="40"/>
      <c r="O11" s="40"/>
      <c r="P11" s="40"/>
    </row>
    <row r="12" spans="1:20" s="7" customFormat="1" ht="26.1" customHeight="1" thickBot="1" x14ac:dyDescent="0.35">
      <c r="A12" s="49"/>
      <c r="B12" s="223" t="s">
        <v>2103</v>
      </c>
      <c r="C12" s="223"/>
      <c r="D12" s="34"/>
      <c r="E12" s="138">
        <v>1</v>
      </c>
      <c r="F12" s="138">
        <v>1</v>
      </c>
      <c r="G12" s="138" t="s">
        <v>2104</v>
      </c>
      <c r="H12" s="138" t="s">
        <v>2105</v>
      </c>
      <c r="I12" s="49"/>
      <c r="J12" s="37"/>
      <c r="K12" s="37"/>
      <c r="L12" s="37"/>
      <c r="M12" s="75"/>
      <c r="N12" s="75"/>
      <c r="O12" s="75"/>
      <c r="P12" s="75"/>
    </row>
    <row r="13" spans="1:20" s="7" customFormat="1" ht="15" customHeight="1" thickBot="1" x14ac:dyDescent="0.3">
      <c r="A13" s="49"/>
      <c r="B13" s="215" t="s">
        <v>2106</v>
      </c>
      <c r="C13" s="215"/>
      <c r="D13" s="33">
        <v>1</v>
      </c>
      <c r="E13" s="138" t="s">
        <v>2091</v>
      </c>
      <c r="F13" s="138" t="s">
        <v>2091</v>
      </c>
      <c r="G13" s="138" t="s">
        <v>2097</v>
      </c>
      <c r="H13" s="138">
        <v>2</v>
      </c>
      <c r="I13" s="83" t="s">
        <v>2107</v>
      </c>
      <c r="J13" s="224" t="str">
        <f>CONCATENATE('fiche engagement'!C9," ", 'fiche engagement'!C11," ", 'fiche engagement'!E9)</f>
        <v>FédéralC  FinaleA</v>
      </c>
      <c r="K13" s="225"/>
      <c r="L13" s="37"/>
      <c r="M13" s="75"/>
      <c r="N13" s="75"/>
      <c r="O13" s="75"/>
      <c r="P13" s="75"/>
    </row>
    <row r="14" spans="1:20" ht="18.600000000000001" thickBot="1" x14ac:dyDescent="0.35">
      <c r="A14" s="53"/>
      <c r="B14" s="73" t="s">
        <v>2108</v>
      </c>
      <c r="C14" s="226" t="str">
        <f>CONCATENATE(INDEX('FFGym Clubs'!D3:D346,'fiche engagement'!H16)," - Equipe N°",'fiche engagement'!E11)</f>
        <v>FRANCONVILLE-AGF - Equipe N°1</v>
      </c>
      <c r="D14" s="227"/>
      <c r="E14" s="227"/>
      <c r="F14" s="227"/>
      <c r="G14" s="227"/>
      <c r="H14" s="227"/>
      <c r="I14" s="227"/>
      <c r="J14" s="227"/>
      <c r="K14" s="228"/>
    </row>
    <row r="15" spans="1:20" s="39" customFormat="1" ht="14.1" hidden="1" customHeight="1" thickBot="1" x14ac:dyDescent="0.35">
      <c r="A15" s="155"/>
      <c r="B15" s="156" t="s">
        <v>2109</v>
      </c>
      <c r="C15" s="156"/>
      <c r="D15" s="156"/>
      <c r="E15" s="157"/>
      <c r="F15" s="157"/>
      <c r="G15" s="157"/>
      <c r="H15" s="157"/>
      <c r="I15" s="157"/>
      <c r="J15" s="157"/>
      <c r="K15" s="155"/>
      <c r="M15" s="38"/>
      <c r="N15" s="38"/>
      <c r="O15" s="38"/>
      <c r="P15" s="38"/>
    </row>
    <row r="16" spans="1:20" s="37" customFormat="1" ht="20.100000000000001" hidden="1" customHeight="1" x14ac:dyDescent="0.3">
      <c r="A16" s="142" t="s">
        <v>2110</v>
      </c>
      <c r="B16" s="143" t="s">
        <v>2111</v>
      </c>
      <c r="C16" s="229"/>
      <c r="D16" s="229"/>
      <c r="E16" s="229"/>
      <c r="F16" s="229"/>
      <c r="G16" s="229"/>
      <c r="H16" s="229"/>
      <c r="I16" s="229"/>
      <c r="J16" s="229"/>
      <c r="K16" s="144" t="s">
        <v>1273</v>
      </c>
      <c r="M16" s="36"/>
      <c r="N16" s="36"/>
      <c r="O16" s="36"/>
      <c r="P16" s="36"/>
    </row>
    <row r="17" spans="1:16" s="37" customFormat="1" ht="21" hidden="1" customHeight="1" x14ac:dyDescent="0.3">
      <c r="A17" s="145">
        <v>1</v>
      </c>
      <c r="B17" s="158"/>
      <c r="C17" s="230"/>
      <c r="D17" s="230"/>
      <c r="E17" s="230"/>
      <c r="F17" s="230"/>
      <c r="G17" s="230"/>
      <c r="H17" s="230"/>
      <c r="I17" s="230"/>
      <c r="J17" s="230"/>
      <c r="K17" s="147"/>
      <c r="M17" s="36"/>
      <c r="N17" s="36"/>
      <c r="O17" s="36"/>
      <c r="P17" s="36"/>
    </row>
    <row r="18" spans="1:16" s="37" customFormat="1" ht="21" hidden="1" customHeight="1" x14ac:dyDescent="0.3">
      <c r="A18" s="145">
        <v>2</v>
      </c>
      <c r="B18" s="158"/>
      <c r="C18" s="230"/>
      <c r="D18" s="230"/>
      <c r="E18" s="230"/>
      <c r="F18" s="230"/>
      <c r="G18" s="230"/>
      <c r="H18" s="230"/>
      <c r="I18" s="230"/>
      <c r="J18" s="230"/>
      <c r="K18" s="147"/>
      <c r="M18" s="36"/>
      <c r="N18" s="36"/>
      <c r="O18" s="36"/>
      <c r="P18" s="36"/>
    </row>
    <row r="19" spans="1:16" s="37" customFormat="1" ht="21" hidden="1" customHeight="1" x14ac:dyDescent="0.3">
      <c r="A19" s="145">
        <v>3</v>
      </c>
      <c r="B19" s="158"/>
      <c r="C19" s="230"/>
      <c r="D19" s="230"/>
      <c r="E19" s="230"/>
      <c r="F19" s="230"/>
      <c r="G19" s="230"/>
      <c r="H19" s="230"/>
      <c r="I19" s="230"/>
      <c r="J19" s="230"/>
      <c r="K19" s="147"/>
      <c r="M19" s="36"/>
      <c r="N19" s="36"/>
      <c r="O19" s="36"/>
      <c r="P19" s="36"/>
    </row>
    <row r="20" spans="1:16" s="37" customFormat="1" ht="21" hidden="1" customHeight="1" x14ac:dyDescent="0.3">
      <c r="A20" s="145">
        <v>4</v>
      </c>
      <c r="B20" s="158"/>
      <c r="C20" s="230"/>
      <c r="D20" s="230"/>
      <c r="E20" s="230"/>
      <c r="F20" s="230"/>
      <c r="G20" s="230"/>
      <c r="H20" s="230"/>
      <c r="I20" s="230"/>
      <c r="J20" s="230"/>
      <c r="K20" s="147"/>
      <c r="M20" s="36"/>
      <c r="N20" s="36"/>
      <c r="O20" s="36"/>
      <c r="P20" s="36"/>
    </row>
    <row r="21" spans="1:16" s="37" customFormat="1" ht="21" hidden="1" customHeight="1" x14ac:dyDescent="0.3">
      <c r="A21" s="145">
        <v>5</v>
      </c>
      <c r="B21" s="158"/>
      <c r="C21" s="230"/>
      <c r="D21" s="230"/>
      <c r="E21" s="230"/>
      <c r="F21" s="230"/>
      <c r="G21" s="230"/>
      <c r="H21" s="230"/>
      <c r="I21" s="230"/>
      <c r="J21" s="230"/>
      <c r="K21" s="147"/>
      <c r="M21" s="36"/>
      <c r="N21" s="36"/>
      <c r="O21" s="36"/>
      <c r="P21" s="36"/>
    </row>
    <row r="22" spans="1:16" s="37" customFormat="1" ht="21" hidden="1" customHeight="1" thickBot="1" x14ac:dyDescent="0.35">
      <c r="A22" s="148">
        <v>6</v>
      </c>
      <c r="B22" s="158"/>
      <c r="C22" s="231"/>
      <c r="D22" s="231"/>
      <c r="E22" s="231"/>
      <c r="F22" s="231"/>
      <c r="G22" s="231"/>
      <c r="H22" s="231"/>
      <c r="I22" s="231"/>
      <c r="J22" s="231"/>
      <c r="K22" s="150"/>
      <c r="M22" s="36"/>
      <c r="N22" s="36"/>
      <c r="O22" s="36"/>
      <c r="P22" s="36"/>
    </row>
    <row r="23" spans="1:16" s="7" customFormat="1" ht="15" hidden="1" customHeight="1" thickBot="1" x14ac:dyDescent="0.35">
      <c r="A23" s="151"/>
      <c r="B23" s="152"/>
      <c r="C23" s="152"/>
      <c r="D23" s="152"/>
      <c r="E23" s="152"/>
      <c r="F23" s="152"/>
      <c r="G23" s="152"/>
      <c r="H23" s="159"/>
      <c r="I23" s="159"/>
      <c r="J23" s="159" t="s">
        <v>2112</v>
      </c>
      <c r="K23" s="153">
        <f>ROUND(SUM(K17:K22)/6,1)</f>
        <v>0</v>
      </c>
      <c r="L23" s="76"/>
      <c r="M23" s="36"/>
      <c r="N23" s="36"/>
      <c r="O23" s="36"/>
      <c r="P23" s="36"/>
    </row>
    <row r="24" spans="1:16" s="39" customFormat="1" ht="17.25" customHeight="1" thickBot="1" x14ac:dyDescent="0.35">
      <c r="A24" s="53"/>
      <c r="B24" s="74" t="s">
        <v>2113</v>
      </c>
      <c r="C24" s="160"/>
      <c r="D24" s="160"/>
      <c r="E24" s="161"/>
      <c r="F24" s="161"/>
      <c r="G24" s="161"/>
      <c r="H24" s="161"/>
      <c r="I24" s="161"/>
      <c r="J24" s="161"/>
      <c r="K24" s="162"/>
      <c r="M24" s="38"/>
      <c r="N24" s="38"/>
      <c r="O24" s="38"/>
      <c r="P24" s="38"/>
    </row>
    <row r="25" spans="1:16" s="37" customFormat="1" ht="22.5" customHeight="1" x14ac:dyDescent="0.3">
      <c r="A25" s="43" t="s">
        <v>2110</v>
      </c>
      <c r="B25" s="98" t="s">
        <v>2111</v>
      </c>
      <c r="C25" s="232"/>
      <c r="D25" s="233"/>
      <c r="E25" s="233"/>
      <c r="F25" s="233"/>
      <c r="G25" s="233"/>
      <c r="H25" s="234"/>
      <c r="I25" s="235"/>
      <c r="J25" s="235"/>
      <c r="K25" s="45" t="s">
        <v>1273</v>
      </c>
      <c r="M25" s="36"/>
      <c r="N25" s="36"/>
      <c r="O25" s="36"/>
      <c r="P25" s="36"/>
    </row>
    <row r="26" spans="1:16" s="37" customFormat="1" ht="19.5" customHeight="1" x14ac:dyDescent="0.3">
      <c r="A26" s="46">
        <v>1</v>
      </c>
      <c r="B26" s="50"/>
      <c r="C26" s="236"/>
      <c r="D26" s="236"/>
      <c r="E26" s="236"/>
      <c r="F26" s="236"/>
      <c r="G26" s="236"/>
      <c r="H26" s="236"/>
      <c r="I26" s="236"/>
      <c r="J26" s="236"/>
      <c r="K26" s="47"/>
      <c r="M26" s="36"/>
      <c r="N26" s="36"/>
      <c r="O26" s="36"/>
      <c r="P26" s="36"/>
    </row>
    <row r="27" spans="1:16" s="37" customFormat="1" ht="21" customHeight="1" x14ac:dyDescent="0.3">
      <c r="A27" s="46">
        <v>2</v>
      </c>
      <c r="B27" s="50"/>
      <c r="C27" s="222"/>
      <c r="D27" s="222"/>
      <c r="E27" s="222"/>
      <c r="F27" s="222"/>
      <c r="G27" s="222"/>
      <c r="H27" s="222"/>
      <c r="I27" s="222"/>
      <c r="J27" s="222"/>
      <c r="K27" s="47"/>
      <c r="M27" s="36"/>
      <c r="N27" s="36"/>
      <c r="O27" s="36"/>
      <c r="P27" s="36"/>
    </row>
    <row r="28" spans="1:16" s="37" customFormat="1" ht="21" customHeight="1" x14ac:dyDescent="0.3">
      <c r="A28" s="46">
        <v>3</v>
      </c>
      <c r="B28" s="50"/>
      <c r="C28" s="222"/>
      <c r="D28" s="222"/>
      <c r="E28" s="222"/>
      <c r="F28" s="222"/>
      <c r="G28" s="222"/>
      <c r="H28" s="222"/>
      <c r="I28" s="222"/>
      <c r="J28" s="222"/>
      <c r="K28" s="47"/>
      <c r="M28" s="36"/>
      <c r="N28" s="36"/>
      <c r="O28" s="36"/>
      <c r="P28" s="36"/>
    </row>
    <row r="29" spans="1:16" s="37" customFormat="1" ht="21" hidden="1" customHeight="1" x14ac:dyDescent="0.3">
      <c r="A29" s="46">
        <v>4</v>
      </c>
      <c r="B29" s="50"/>
      <c r="C29" s="222"/>
      <c r="D29" s="222"/>
      <c r="E29" s="222"/>
      <c r="F29" s="222"/>
      <c r="G29" s="222"/>
      <c r="H29" s="222"/>
      <c r="I29" s="222"/>
      <c r="J29" s="222"/>
      <c r="K29" s="47"/>
      <c r="M29" s="36"/>
      <c r="N29" s="36"/>
      <c r="O29" s="36"/>
      <c r="P29" s="36"/>
    </row>
    <row r="30" spans="1:16" s="37" customFormat="1" ht="21" hidden="1" customHeight="1" x14ac:dyDescent="0.3">
      <c r="A30" s="46">
        <v>5</v>
      </c>
      <c r="B30" s="50"/>
      <c r="C30" s="222"/>
      <c r="D30" s="222"/>
      <c r="E30" s="222"/>
      <c r="F30" s="222"/>
      <c r="G30" s="222"/>
      <c r="H30" s="222"/>
      <c r="I30" s="222"/>
      <c r="J30" s="222"/>
      <c r="K30" s="47"/>
      <c r="M30" s="36"/>
      <c r="N30" s="36"/>
      <c r="O30" s="36"/>
      <c r="P30" s="36"/>
    </row>
    <row r="31" spans="1:16" s="37" customFormat="1" ht="21" hidden="1" customHeight="1" thickBot="1" x14ac:dyDescent="0.35">
      <c r="A31" s="48">
        <v>6</v>
      </c>
      <c r="B31" s="51"/>
      <c r="C31" s="237"/>
      <c r="D31" s="237"/>
      <c r="E31" s="237"/>
      <c r="F31" s="237"/>
      <c r="G31" s="237"/>
      <c r="H31" s="237"/>
      <c r="I31" s="237"/>
      <c r="J31" s="237"/>
      <c r="K31" s="52"/>
      <c r="M31" s="36"/>
      <c r="N31" s="36"/>
      <c r="O31" s="36"/>
      <c r="P31" s="36"/>
    </row>
    <row r="32" spans="1:16" s="7" customFormat="1" ht="20.100000000000001" customHeight="1" thickBot="1" x14ac:dyDescent="0.35">
      <c r="A32" s="49"/>
      <c r="B32" s="37"/>
      <c r="C32" s="37"/>
      <c r="D32" s="37"/>
      <c r="E32" s="37"/>
      <c r="F32" s="37"/>
      <c r="G32" s="37"/>
      <c r="H32" s="79"/>
      <c r="I32" s="25"/>
      <c r="J32" s="25" t="s">
        <v>2112</v>
      </c>
      <c r="K32" s="29">
        <f>IF(K26="",0,ROUND(AVERAGE(K26:K28),1))</f>
        <v>0</v>
      </c>
      <c r="L32" s="37"/>
      <c r="M32" s="36"/>
      <c r="N32" s="36"/>
      <c r="O32" s="36"/>
      <c r="P32" s="36"/>
    </row>
    <row r="33" spans="1:16" s="39" customFormat="1" ht="14.1" customHeight="1" thickBot="1" x14ac:dyDescent="0.35">
      <c r="A33" s="53"/>
      <c r="B33" s="74" t="s">
        <v>2114</v>
      </c>
      <c r="C33" s="74"/>
      <c r="D33" s="74"/>
      <c r="K33" s="53"/>
      <c r="M33" s="38"/>
      <c r="N33" s="38"/>
      <c r="O33" s="38"/>
      <c r="P33" s="38"/>
    </row>
    <row r="34" spans="1:16" s="37" customFormat="1" ht="20.100000000000001" customHeight="1" x14ac:dyDescent="0.3">
      <c r="A34" s="43" t="s">
        <v>2110</v>
      </c>
      <c r="B34" s="98" t="s">
        <v>2111</v>
      </c>
      <c r="C34" s="232"/>
      <c r="D34" s="233"/>
      <c r="E34" s="233"/>
      <c r="F34" s="233"/>
      <c r="G34" s="233"/>
      <c r="H34" s="238"/>
      <c r="I34" s="238"/>
      <c r="J34" s="234"/>
      <c r="K34" s="100" t="s">
        <v>1273</v>
      </c>
      <c r="M34" s="36"/>
      <c r="N34" s="36"/>
      <c r="O34" s="36"/>
      <c r="P34" s="36"/>
    </row>
    <row r="35" spans="1:16" s="37" customFormat="1" ht="21" customHeight="1" x14ac:dyDescent="0.3">
      <c r="A35" s="46">
        <v>1</v>
      </c>
      <c r="B35" s="50"/>
      <c r="C35" s="236"/>
      <c r="D35" s="236"/>
      <c r="E35" s="236"/>
      <c r="F35" s="236"/>
      <c r="G35" s="236"/>
      <c r="H35" s="236"/>
      <c r="I35" s="236"/>
      <c r="J35" s="236"/>
      <c r="K35" s="47"/>
      <c r="M35" s="36"/>
      <c r="N35" s="36"/>
      <c r="O35" s="36"/>
      <c r="P35" s="36"/>
    </row>
    <row r="36" spans="1:16" s="37" customFormat="1" ht="21" customHeight="1" x14ac:dyDescent="0.3">
      <c r="A36" s="46">
        <v>2</v>
      </c>
      <c r="B36" s="50"/>
      <c r="C36" s="222"/>
      <c r="D36" s="222"/>
      <c r="E36" s="222"/>
      <c r="F36" s="222"/>
      <c r="G36" s="222"/>
      <c r="H36" s="222"/>
      <c r="I36" s="222"/>
      <c r="J36" s="222"/>
      <c r="K36" s="47"/>
      <c r="M36" s="36"/>
      <c r="N36" s="36"/>
      <c r="O36" s="36"/>
      <c r="P36" s="36"/>
    </row>
    <row r="37" spans="1:16" s="37" customFormat="1" ht="21" customHeight="1" x14ac:dyDescent="0.3">
      <c r="A37" s="46">
        <v>3</v>
      </c>
      <c r="B37" s="50"/>
      <c r="C37" s="222"/>
      <c r="D37" s="222"/>
      <c r="E37" s="222"/>
      <c r="F37" s="222"/>
      <c r="G37" s="222"/>
      <c r="H37" s="222"/>
      <c r="I37" s="222"/>
      <c r="J37" s="222"/>
      <c r="K37" s="47"/>
      <c r="M37" s="36"/>
      <c r="N37" s="36"/>
      <c r="O37" s="36"/>
      <c r="P37" s="36"/>
    </row>
    <row r="38" spans="1:16" s="37" customFormat="1" ht="21" hidden="1" customHeight="1" x14ac:dyDescent="0.3">
      <c r="A38" s="46">
        <v>4</v>
      </c>
      <c r="B38" s="50"/>
      <c r="C38" s="222"/>
      <c r="D38" s="222"/>
      <c r="E38" s="222"/>
      <c r="F38" s="222"/>
      <c r="G38" s="222"/>
      <c r="H38" s="222"/>
      <c r="I38" s="222"/>
      <c r="J38" s="222"/>
      <c r="K38" s="47"/>
      <c r="M38" s="36"/>
      <c r="N38" s="36"/>
      <c r="O38" s="36"/>
      <c r="P38" s="36"/>
    </row>
    <row r="39" spans="1:16" s="37" customFormat="1" ht="21" hidden="1" customHeight="1" x14ac:dyDescent="0.3">
      <c r="A39" s="46">
        <v>5</v>
      </c>
      <c r="B39" s="50"/>
      <c r="C39" s="222"/>
      <c r="D39" s="222"/>
      <c r="E39" s="222"/>
      <c r="F39" s="222"/>
      <c r="G39" s="222"/>
      <c r="H39" s="222"/>
      <c r="I39" s="222"/>
      <c r="J39" s="222"/>
      <c r="K39" s="47"/>
      <c r="M39" s="36"/>
      <c r="N39" s="36"/>
      <c r="O39" s="36"/>
      <c r="P39" s="36"/>
    </row>
    <row r="40" spans="1:16" s="37" customFormat="1" ht="21" hidden="1" customHeight="1" thickBot="1" x14ac:dyDescent="0.35">
      <c r="A40" s="48">
        <v>6</v>
      </c>
      <c r="B40" s="51"/>
      <c r="C40" s="237"/>
      <c r="D40" s="237"/>
      <c r="E40" s="237"/>
      <c r="F40" s="237"/>
      <c r="G40" s="237"/>
      <c r="H40" s="237"/>
      <c r="I40" s="237"/>
      <c r="J40" s="237"/>
      <c r="K40" s="52"/>
      <c r="M40" s="36"/>
      <c r="N40" s="36"/>
      <c r="O40" s="36"/>
      <c r="P40" s="36"/>
    </row>
    <row r="41" spans="1:16" s="37" customFormat="1" ht="20.100000000000001" customHeight="1" thickBot="1" x14ac:dyDescent="0.35">
      <c r="A41" s="49"/>
      <c r="H41" s="79"/>
      <c r="I41" s="79"/>
      <c r="J41" s="79"/>
      <c r="K41" s="29">
        <f>IF(K35="",0,ROUND(AVERAGE(K35:K37),1))</f>
        <v>0</v>
      </c>
      <c r="M41" s="36"/>
      <c r="N41" s="36"/>
      <c r="O41" s="36"/>
      <c r="P41" s="36"/>
    </row>
    <row r="42" spans="1:16" s="39" customFormat="1" ht="8.1" customHeight="1" x14ac:dyDescent="0.3">
      <c r="A42" s="53"/>
      <c r="K42" s="53"/>
      <c r="M42" s="38"/>
      <c r="N42" s="38"/>
      <c r="O42" s="38"/>
      <c r="P42" s="38"/>
    </row>
    <row r="43" spans="1:16" s="39" customFormat="1" x14ac:dyDescent="0.3">
      <c r="A43" s="53"/>
      <c r="K43" s="53"/>
      <c r="M43" s="38"/>
      <c r="N43" s="38"/>
      <c r="O43" s="38"/>
      <c r="P43" s="38"/>
    </row>
    <row r="44" spans="1:16" s="39" customFormat="1" x14ac:dyDescent="0.3">
      <c r="A44" s="53"/>
      <c r="K44" s="53"/>
      <c r="M44" s="38"/>
      <c r="N44" s="38"/>
      <c r="O44" s="38"/>
      <c r="P44" s="38"/>
    </row>
    <row r="45" spans="1:16" s="39" customFormat="1" x14ac:dyDescent="0.3">
      <c r="A45" s="53"/>
      <c r="I45" s="77"/>
      <c r="K45" s="53"/>
      <c r="M45" s="38"/>
      <c r="N45" s="38"/>
      <c r="O45" s="38"/>
      <c r="P45" s="38"/>
    </row>
    <row r="46" spans="1:16" s="39" customFormat="1" x14ac:dyDescent="0.3">
      <c r="A46" s="53"/>
      <c r="K46" s="53"/>
      <c r="M46" s="38"/>
      <c r="N46" s="38"/>
      <c r="O46" s="38"/>
      <c r="P46" s="38"/>
    </row>
    <row r="47" spans="1:16" s="39" customFormat="1" x14ac:dyDescent="0.3">
      <c r="A47" s="53"/>
      <c r="K47" s="53"/>
      <c r="M47" s="38"/>
      <c r="N47" s="38"/>
      <c r="O47" s="38"/>
      <c r="P47" s="38"/>
    </row>
    <row r="48" spans="1:16" s="39" customFormat="1" x14ac:dyDescent="0.3">
      <c r="A48" s="53"/>
      <c r="K48" s="53"/>
      <c r="M48" s="38"/>
      <c r="N48" s="38"/>
      <c r="O48" s="38"/>
      <c r="P48" s="38"/>
    </row>
    <row r="49" spans="1:16" s="39" customFormat="1" x14ac:dyDescent="0.3">
      <c r="A49" s="53"/>
      <c r="K49" s="53"/>
      <c r="M49" s="38"/>
      <c r="N49" s="38"/>
      <c r="O49" s="38"/>
      <c r="P49" s="38"/>
    </row>
    <row r="50" spans="1:16" s="39" customFormat="1" x14ac:dyDescent="0.3">
      <c r="A50" s="53"/>
      <c r="K50" s="53"/>
      <c r="M50" s="38"/>
      <c r="N50" s="38"/>
      <c r="O50" s="38"/>
      <c r="P50" s="38"/>
    </row>
    <row r="51" spans="1:16" s="39" customFormat="1" x14ac:dyDescent="0.3">
      <c r="A51" s="53"/>
      <c r="K51" s="53"/>
      <c r="M51" s="38"/>
      <c r="N51" s="38"/>
      <c r="O51" s="38"/>
      <c r="P51" s="38"/>
    </row>
    <row r="52" spans="1:16" s="39" customFormat="1" x14ac:dyDescent="0.3">
      <c r="A52" s="53"/>
      <c r="K52" s="53"/>
      <c r="M52" s="38"/>
      <c r="N52" s="38"/>
      <c r="O52" s="38"/>
      <c r="P52" s="38"/>
    </row>
    <row r="53" spans="1:16" s="39" customFormat="1" x14ac:dyDescent="0.3">
      <c r="A53" s="53"/>
      <c r="K53" s="53"/>
      <c r="M53" s="38"/>
      <c r="N53" s="38"/>
      <c r="O53" s="38"/>
      <c r="P53" s="38"/>
    </row>
    <row r="54" spans="1:16" s="39" customFormat="1" x14ac:dyDescent="0.3">
      <c r="A54" s="53"/>
      <c r="K54" s="53"/>
      <c r="M54" s="38"/>
      <c r="N54" s="38"/>
      <c r="O54" s="38"/>
      <c r="P54" s="38"/>
    </row>
    <row r="55" spans="1:16" s="39" customFormat="1" x14ac:dyDescent="0.3">
      <c r="A55" s="53"/>
      <c r="K55" s="53"/>
      <c r="M55" s="38"/>
      <c r="N55" s="38"/>
      <c r="O55" s="38"/>
      <c r="P55" s="38"/>
    </row>
    <row r="56" spans="1:16" s="39" customFormat="1" x14ac:dyDescent="0.3">
      <c r="A56" s="53"/>
      <c r="K56" s="53"/>
      <c r="M56" s="38"/>
      <c r="N56" s="38"/>
      <c r="O56" s="38"/>
      <c r="P56" s="38"/>
    </row>
    <row r="57" spans="1:16" s="39" customFormat="1" x14ac:dyDescent="0.3">
      <c r="A57" s="53"/>
      <c r="K57" s="53"/>
      <c r="M57" s="38"/>
      <c r="N57" s="38"/>
      <c r="O57" s="38"/>
      <c r="P57" s="38"/>
    </row>
    <row r="58" spans="1:16" s="39" customFormat="1" x14ac:dyDescent="0.3">
      <c r="A58" s="53"/>
      <c r="K58" s="53"/>
      <c r="M58" s="38"/>
      <c r="N58" s="38"/>
      <c r="O58" s="38"/>
      <c r="P58" s="38"/>
    </row>
    <row r="59" spans="1:16" s="39" customFormat="1" x14ac:dyDescent="0.3">
      <c r="A59" s="53"/>
      <c r="K59" s="53"/>
      <c r="M59" s="38"/>
      <c r="N59" s="38"/>
      <c r="O59" s="38"/>
      <c r="P59" s="38"/>
    </row>
    <row r="60" spans="1:16" s="39" customFormat="1" x14ac:dyDescent="0.3">
      <c r="A60" s="53"/>
      <c r="K60" s="53"/>
      <c r="M60" s="38"/>
      <c r="N60" s="38"/>
      <c r="O60" s="38"/>
      <c r="P60" s="38"/>
    </row>
    <row r="61" spans="1:16" s="39" customFormat="1" x14ac:dyDescent="0.3">
      <c r="A61" s="53"/>
      <c r="K61" s="53"/>
      <c r="M61" s="38"/>
      <c r="N61" s="38"/>
      <c r="O61" s="38"/>
      <c r="P61" s="38"/>
    </row>
    <row r="62" spans="1:16" s="39" customFormat="1" x14ac:dyDescent="0.3">
      <c r="A62" s="53"/>
      <c r="K62" s="53"/>
      <c r="M62" s="38"/>
      <c r="N62" s="38"/>
      <c r="O62" s="38"/>
      <c r="P62" s="38"/>
    </row>
  </sheetData>
  <sheetProtection algorithmName="SHA-512" hashValue="i3S9aTX3G+H9YxrUxsFRmJG0OmeSzwYV377x6q7IIXyraNquwxStUYKwcdvbevAGWDhPj84MJGECsl4ddFfuMw==" saltValue="TomB+VqIalv2yPmUyUkjvA==" spinCount="100000" sheet="1" objects="1" scenarios="1" selectLockedCells="1"/>
  <mergeCells count="34">
    <mergeCell ref="C37:J37"/>
    <mergeCell ref="C38:J38"/>
    <mergeCell ref="C39:J39"/>
    <mergeCell ref="C40:J40"/>
    <mergeCell ref="C30:J30"/>
    <mergeCell ref="C31:J31"/>
    <mergeCell ref="C34:G34"/>
    <mergeCell ref="H34:J34"/>
    <mergeCell ref="C35:J35"/>
    <mergeCell ref="C36:J36"/>
    <mergeCell ref="J7:K7"/>
    <mergeCell ref="B8:C8"/>
    <mergeCell ref="B9:C9"/>
    <mergeCell ref="B10:C10"/>
    <mergeCell ref="C29:J29"/>
    <mergeCell ref="B12:C12"/>
    <mergeCell ref="B13:C13"/>
    <mergeCell ref="J13:K13"/>
    <mergeCell ref="C14:K14"/>
    <mergeCell ref="C16:J16"/>
    <mergeCell ref="C17:J22"/>
    <mergeCell ref="C25:G25"/>
    <mergeCell ref="H25:J25"/>
    <mergeCell ref="C26:J26"/>
    <mergeCell ref="C27:J27"/>
    <mergeCell ref="C28:J28"/>
    <mergeCell ref="B11:C11"/>
    <mergeCell ref="B1:C1"/>
    <mergeCell ref="B2:C2"/>
    <mergeCell ref="B3:C3"/>
    <mergeCell ref="B4:C4"/>
    <mergeCell ref="B5:C5"/>
    <mergeCell ref="B6:C6"/>
    <mergeCell ref="B7:C7"/>
  </mergeCells>
  <conditionalFormatting sqref="D1:D13">
    <cfRule type="expression" dxfId="9" priority="5">
      <formula>IF($L$4="NationalA",1,0)</formula>
    </cfRule>
  </conditionalFormatting>
  <conditionalFormatting sqref="E1:E13">
    <cfRule type="expression" dxfId="8" priority="4">
      <formula>IF($L$4="NationalB",1,0)</formula>
    </cfRule>
  </conditionalFormatting>
  <conditionalFormatting sqref="F1:F13">
    <cfRule type="expression" dxfId="7" priority="3">
      <formula>IF($L$4="NationalC",1,0)</formula>
    </cfRule>
  </conditionalFormatting>
  <conditionalFormatting sqref="G1:G13">
    <cfRule type="expression" dxfId="6" priority="2">
      <formula>IF(OR($L$4="FédéralA",$L$4="FédéralC"),1,0)</formula>
    </cfRule>
  </conditionalFormatting>
  <conditionalFormatting sqref="H1:H13">
    <cfRule type="expression" dxfId="5" priority="1">
      <formula>IF($L$4="FédéralB",1,0)</formula>
    </cfRule>
  </conditionalFormatting>
  <dataValidations count="5">
    <dataValidation type="list" allowBlank="1" showInputMessage="1" showErrorMessage="1" sqref="C17:J22" xr:uid="{1B497708-2ABF-46C1-A0D3-D86B6007D106}">
      <formula1>SerieMTSautNatB</formula1>
    </dataValidation>
    <dataValidation allowBlank="1" showInputMessage="1" showErrorMessage="1" sqref="H25 C25 C23:J24 A15:A23 B23 C34:J34 K15:K24 B15:J16" xr:uid="{AC25AD86-0FAC-4210-9DAA-80DBB03507EF}"/>
    <dataValidation type="list" allowBlank="1" showInputMessage="1" showErrorMessage="1" sqref="C41:J44" xr:uid="{51A7BD79-21FE-456C-BDA0-0DDCD5B62D69}">
      <formula1>SerieMTSautPassion</formula1>
    </dataValidation>
    <dataValidation type="list" allowBlank="1" showInputMessage="1" showErrorMessage="1" sqref="B35:B40 B26:B31 B17:B22" xr:uid="{BE92406C-8F8B-4D36-B41E-575E54650F66}">
      <formula1>MembresEquipe</formula1>
    </dataValidation>
    <dataValidation type="list" allowBlank="1" showInputMessage="1" showErrorMessage="1" sqref="C26:J28 C29:J31 C38:J40 C35:J37" xr:uid="{3B07E663-DAEA-455A-B35B-CD5671FE2FB6}">
      <formula1>SerieMTMTFedA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8" orientation="portrait" horizontalDpi="300" verticalDpi="300" r:id="rId1"/>
  <headerFooter alignWithMargins="0">
    <oddHeader xml:space="preserve">&amp;L&amp;10&amp;U
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5777" r:id="rId4" name="Button 1">
              <controlPr defaultSize="0" print="0" autoFill="0" autoPict="0" macro="[0]!CalculDesNotesMT">
                <anchor moveWithCells="1">
                  <from>
                    <xdr:col>12</xdr:col>
                    <xdr:colOff>22860</xdr:colOff>
                    <xdr:row>37</xdr:row>
                    <xdr:rowOff>205740</xdr:rowOff>
                  </from>
                  <to>
                    <xdr:col>15</xdr:col>
                    <xdr:colOff>739140</xdr:colOff>
                    <xdr:row>40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78" r:id="rId5" name="Button 2">
              <controlPr defaultSize="0" print="0" autoFill="0" autoPict="0" macro="[0]!ReinitilisationDeslistesMT">
                <anchor moveWithCells="1">
                  <from>
                    <xdr:col>8</xdr:col>
                    <xdr:colOff>228600</xdr:colOff>
                    <xdr:row>3</xdr:row>
                    <xdr:rowOff>91440</xdr:rowOff>
                  </from>
                  <to>
                    <xdr:col>10</xdr:col>
                    <xdr:colOff>762000</xdr:colOff>
                    <xdr:row>4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79" r:id="rId6" name="Group Box 3">
              <controlPr defaultSize="0" autoFill="0" autoPict="0">
                <anchor moveWithCells="1">
                  <from>
                    <xdr:col>2</xdr:col>
                    <xdr:colOff>15240</xdr:colOff>
                    <xdr:row>15</xdr:row>
                    <xdr:rowOff>15240</xdr:rowOff>
                  </from>
                  <to>
                    <xdr:col>10</xdr:col>
                    <xdr:colOff>0</xdr:colOff>
                    <xdr:row>24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0" r:id="rId7" name="Option Button 4">
              <controlPr locked="0" defaultSize="0" autoFill="0" autoLine="0" autoPict="0" macro="[0]!ValeurDesListesMTPassage1">
                <anchor moveWithCells="1">
                  <from>
                    <xdr:col>3</xdr:col>
                    <xdr:colOff>0</xdr:colOff>
                    <xdr:row>15</xdr:row>
                    <xdr:rowOff>60960</xdr:rowOff>
                  </from>
                  <to>
                    <xdr:col>4</xdr:col>
                    <xdr:colOff>266700</xdr:colOff>
                    <xdr:row>23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1" r:id="rId8" name="Option Button 5">
              <controlPr locked="0" defaultSize="0" autoFill="0" autoLine="0" autoPict="0" macro="[0]!ValeurDesListesMTPassage1">
                <anchor moveWithCells="1">
                  <from>
                    <xdr:col>8</xdr:col>
                    <xdr:colOff>22860</xdr:colOff>
                    <xdr:row>15</xdr:row>
                    <xdr:rowOff>53340</xdr:rowOff>
                  </from>
                  <to>
                    <xdr:col>8</xdr:col>
                    <xdr:colOff>548640</xdr:colOff>
                    <xdr:row>23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2" r:id="rId9" name="Group Box 6">
              <controlPr defaultSize="0" print="0" autoFill="0" autoPict="0">
                <anchor moveWithCells="1">
                  <from>
                    <xdr:col>2</xdr:col>
                    <xdr:colOff>30480</xdr:colOff>
                    <xdr:row>24</xdr:row>
                    <xdr:rowOff>15240</xdr:rowOff>
                  </from>
                  <to>
                    <xdr:col>9</xdr:col>
                    <xdr:colOff>1143000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3" r:id="rId10" name="Option Button 7">
              <controlPr locked="0" defaultSize="0" autoFill="0" autoLine="0" autoPict="0" macro="[0]!ValeurDesListesMTPassage2">
                <anchor moveWithCells="1">
                  <from>
                    <xdr:col>3</xdr:col>
                    <xdr:colOff>15240</xdr:colOff>
                    <xdr:row>24</xdr:row>
                    <xdr:rowOff>60960</xdr:rowOff>
                  </from>
                  <to>
                    <xdr:col>4</xdr:col>
                    <xdr:colOff>449580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4" r:id="rId11" name="Option Button 8">
              <controlPr locked="0" defaultSize="0" autoFill="0" autoLine="0" autoPict="0" macro="[0]!ValeurDesListesMTPassage2">
                <anchor moveWithCells="1">
                  <from>
                    <xdr:col>8</xdr:col>
                    <xdr:colOff>22860</xdr:colOff>
                    <xdr:row>24</xdr:row>
                    <xdr:rowOff>38100</xdr:rowOff>
                  </from>
                  <to>
                    <xdr:col>9</xdr:col>
                    <xdr:colOff>7620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5" r:id="rId12" name="Group Box 9">
              <controlPr defaultSize="0" autoFill="0" autoPict="0">
                <anchor moveWithCells="1">
                  <from>
                    <xdr:col>2</xdr:col>
                    <xdr:colOff>15240</xdr:colOff>
                    <xdr:row>32</xdr:row>
                    <xdr:rowOff>167640</xdr:rowOff>
                  </from>
                  <to>
                    <xdr:col>9</xdr:col>
                    <xdr:colOff>1120140</xdr:colOff>
                    <xdr:row>34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6" r:id="rId13" name="Option Button 10">
              <controlPr locked="0" defaultSize="0" autoFill="0" autoLine="0" autoPict="0" macro="[0]!ValeurDesListesMTPassage3">
                <anchor moveWithCells="1">
                  <from>
                    <xdr:col>3</xdr:col>
                    <xdr:colOff>15240</xdr:colOff>
                    <xdr:row>32</xdr:row>
                    <xdr:rowOff>129540</xdr:rowOff>
                  </from>
                  <to>
                    <xdr:col>4</xdr:col>
                    <xdr:colOff>449580</xdr:colOff>
                    <xdr:row>33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5787" r:id="rId14" name="Option Button 11">
              <controlPr locked="0" defaultSize="0" autoFill="0" autoLine="0" autoPict="0" macro="[0]!ValeurDesListesMTPassage3">
                <anchor moveWithCells="1">
                  <from>
                    <xdr:col>8</xdr:col>
                    <xdr:colOff>22860</xdr:colOff>
                    <xdr:row>32</xdr:row>
                    <xdr:rowOff>129540</xdr:rowOff>
                  </from>
                  <to>
                    <xdr:col>9</xdr:col>
                    <xdr:colOff>243840</xdr:colOff>
                    <xdr:row>33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846C8-D883-4679-A302-7E015F427179}">
  <sheetPr codeName="Feuil28">
    <tabColor theme="3" tint="-0.249977111117893"/>
    <pageSetUpPr fitToPage="1"/>
  </sheetPr>
  <dimension ref="A1:P43"/>
  <sheetViews>
    <sheetView zoomScale="85" zoomScaleNormal="85" workbookViewId="0"/>
  </sheetViews>
  <sheetFormatPr baseColWidth="10" defaultColWidth="11" defaultRowHeight="15.6" x14ac:dyDescent="0.3"/>
  <cols>
    <col min="1" max="1" width="3.3984375" style="1" bestFit="1" customWidth="1"/>
    <col min="2" max="2" width="13.09765625" bestFit="1" customWidth="1"/>
    <col min="3" max="3" width="3.59765625" customWidth="1"/>
    <col min="4" max="4" width="8.59765625" bestFit="1" customWidth="1"/>
    <col min="5" max="5" width="7.5" bestFit="1" customWidth="1"/>
    <col min="6" max="6" width="7.5" customWidth="1"/>
    <col min="7" max="7" width="8.5" customWidth="1"/>
    <col min="8" max="8" width="10.09765625" customWidth="1"/>
    <col min="9" max="9" width="10.59765625" bestFit="1" customWidth="1"/>
    <col min="10" max="10" width="13.3984375" bestFit="1" customWidth="1"/>
    <col min="11" max="11" width="9.09765625" style="1" customWidth="1"/>
    <col min="12" max="12" width="6.5" style="39" customWidth="1"/>
    <col min="13" max="13" width="1.59765625" style="38" bestFit="1" customWidth="1"/>
    <col min="14" max="15" width="2.09765625" style="38" bestFit="1" customWidth="1"/>
    <col min="16" max="16" width="11" style="38"/>
  </cols>
  <sheetData>
    <row r="1" spans="1:16" s="7" customFormat="1" ht="15" customHeight="1" x14ac:dyDescent="0.3">
      <c r="A1" s="54"/>
      <c r="B1" s="241" t="s">
        <v>2115</v>
      </c>
      <c r="C1" s="242"/>
      <c r="D1" s="136"/>
      <c r="E1" s="136"/>
      <c r="F1" s="136"/>
      <c r="G1" s="58" t="s">
        <v>2079</v>
      </c>
      <c r="H1" s="59"/>
      <c r="I1" s="39"/>
      <c r="J1" s="39"/>
      <c r="K1" s="39"/>
      <c r="L1" s="169" t="s">
        <v>2081</v>
      </c>
      <c r="M1" s="169"/>
      <c r="N1" s="169"/>
      <c r="O1" s="170"/>
      <c r="P1" s="171"/>
    </row>
    <row r="2" spans="1:16" s="7" customFormat="1" ht="15" customHeight="1" x14ac:dyDescent="0.3">
      <c r="A2" s="55" t="s">
        <v>2116</v>
      </c>
      <c r="B2" s="239" t="s">
        <v>1274</v>
      </c>
      <c r="C2" s="240"/>
      <c r="D2" s="177"/>
      <c r="E2" s="177"/>
      <c r="F2" s="177"/>
      <c r="G2" s="179" t="s">
        <v>2117</v>
      </c>
      <c r="H2" s="61"/>
      <c r="I2" s="62"/>
      <c r="J2" s="37"/>
      <c r="K2" s="37"/>
      <c r="L2" s="169">
        <v>2</v>
      </c>
      <c r="M2" s="169">
        <v>1</v>
      </c>
      <c r="N2" s="169">
        <v>2</v>
      </c>
      <c r="O2" s="170"/>
      <c r="P2" s="171"/>
    </row>
    <row r="3" spans="1:16" s="7" customFormat="1" ht="18" customHeight="1" x14ac:dyDescent="0.3">
      <c r="A3" s="56" t="s">
        <v>2118</v>
      </c>
      <c r="B3" s="239" t="s">
        <v>1275</v>
      </c>
      <c r="C3" s="240"/>
      <c r="D3" s="60"/>
      <c r="E3" s="60"/>
      <c r="F3" s="60"/>
      <c r="G3" s="179" t="s">
        <v>2084</v>
      </c>
      <c r="H3" s="61"/>
      <c r="I3" s="49"/>
      <c r="J3" s="37"/>
      <c r="K3" s="37"/>
      <c r="L3" s="171"/>
      <c r="M3" s="170"/>
      <c r="N3" s="170"/>
      <c r="O3" s="170"/>
      <c r="P3" s="170"/>
    </row>
    <row r="4" spans="1:16" s="7" customFormat="1" ht="15" customHeight="1" x14ac:dyDescent="0.3">
      <c r="A4" s="55" t="s">
        <v>2119</v>
      </c>
      <c r="B4" s="239" t="s">
        <v>1287</v>
      </c>
      <c r="C4" s="240"/>
      <c r="D4" s="60"/>
      <c r="E4" s="60"/>
      <c r="F4" s="60"/>
      <c r="G4" s="179" t="s">
        <v>2084</v>
      </c>
      <c r="H4" s="61"/>
      <c r="I4" s="49"/>
      <c r="J4" s="37"/>
      <c r="K4" s="37"/>
      <c r="L4" s="170" t="str">
        <f>'fiche engagement'!C9</f>
        <v>FédéralC</v>
      </c>
      <c r="M4" s="171"/>
      <c r="N4" s="170"/>
      <c r="O4" s="170"/>
      <c r="P4" s="170"/>
    </row>
    <row r="5" spans="1:16" s="7" customFormat="1" ht="15" customHeight="1" x14ac:dyDescent="0.3">
      <c r="A5" s="55" t="s">
        <v>2119</v>
      </c>
      <c r="B5" s="239" t="s">
        <v>1288</v>
      </c>
      <c r="C5" s="240"/>
      <c r="D5" s="60"/>
      <c r="E5" s="60"/>
      <c r="F5" s="60"/>
      <c r="G5" s="179">
        <v>0.8</v>
      </c>
      <c r="H5" s="61"/>
      <c r="I5" s="49"/>
      <c r="J5" s="37"/>
      <c r="K5" s="37"/>
      <c r="L5" s="171"/>
      <c r="M5" s="170"/>
      <c r="N5" s="171"/>
      <c r="O5" s="171"/>
      <c r="P5" s="171"/>
    </row>
    <row r="6" spans="1:16" s="7" customFormat="1" ht="15" customHeight="1" x14ac:dyDescent="0.3">
      <c r="A6" s="55" t="s">
        <v>2120</v>
      </c>
      <c r="B6" s="239" t="s">
        <v>1288</v>
      </c>
      <c r="C6" s="240"/>
      <c r="D6" s="60"/>
      <c r="E6" s="60"/>
      <c r="F6" s="60"/>
      <c r="G6" s="179">
        <v>1</v>
      </c>
      <c r="H6" s="61"/>
      <c r="I6" s="49"/>
      <c r="J6" s="63" t="s">
        <v>2095</v>
      </c>
      <c r="K6" s="137">
        <v>0.2</v>
      </c>
      <c r="L6" s="171"/>
      <c r="M6" s="171"/>
      <c r="N6" s="171"/>
      <c r="O6" s="171"/>
      <c r="P6" s="171"/>
    </row>
    <row r="7" spans="1:16" s="7" customFormat="1" ht="15" customHeight="1" x14ac:dyDescent="0.3">
      <c r="A7" s="55" t="s">
        <v>2120</v>
      </c>
      <c r="B7" s="243" t="s">
        <v>1279</v>
      </c>
      <c r="C7" s="244"/>
      <c r="D7" s="60"/>
      <c r="E7" s="60"/>
      <c r="F7" s="60"/>
      <c r="G7" s="179" t="s">
        <v>2101</v>
      </c>
      <c r="H7" s="61"/>
      <c r="I7" s="54" t="s">
        <v>2094</v>
      </c>
      <c r="J7" s="63" t="s">
        <v>2099</v>
      </c>
      <c r="K7" s="137">
        <v>0.1</v>
      </c>
      <c r="L7" s="171"/>
      <c r="M7" s="171"/>
      <c r="N7" s="171"/>
      <c r="O7" s="171"/>
      <c r="P7" s="171"/>
    </row>
    <row r="8" spans="1:16" s="7" customFormat="1" ht="15" customHeight="1" thickBot="1" x14ac:dyDescent="0.35">
      <c r="A8" s="55" t="s">
        <v>2120</v>
      </c>
      <c r="B8" s="243" t="s">
        <v>2121</v>
      </c>
      <c r="C8" s="244"/>
      <c r="D8" s="60"/>
      <c r="E8" s="60"/>
      <c r="F8" s="60"/>
      <c r="G8" s="179" t="s">
        <v>2101</v>
      </c>
      <c r="H8" s="61"/>
      <c r="I8" s="24" t="s">
        <v>2098</v>
      </c>
      <c r="J8" s="63" t="s">
        <v>2100</v>
      </c>
      <c r="K8" s="137">
        <v>0.2</v>
      </c>
      <c r="L8" s="171"/>
      <c r="M8" s="171"/>
      <c r="N8" s="171"/>
      <c r="O8" s="171"/>
      <c r="P8" s="171"/>
    </row>
    <row r="9" spans="1:16" s="7" customFormat="1" ht="15" customHeight="1" thickBot="1" x14ac:dyDescent="0.35">
      <c r="A9" s="55" t="s">
        <v>2119</v>
      </c>
      <c r="B9" s="243" t="s">
        <v>2122</v>
      </c>
      <c r="C9" s="244"/>
      <c r="D9" s="60"/>
      <c r="E9" s="60"/>
      <c r="F9" s="60"/>
      <c r="G9" s="179"/>
      <c r="H9" s="61"/>
      <c r="I9" s="30">
        <f>(K23+K32+K41)</f>
        <v>0</v>
      </c>
      <c r="J9" s="63" t="s">
        <v>2102</v>
      </c>
      <c r="K9" s="137">
        <v>1</v>
      </c>
      <c r="L9" s="40"/>
      <c r="M9" s="40"/>
      <c r="N9" s="40"/>
      <c r="O9" s="40"/>
      <c r="P9" s="40"/>
    </row>
    <row r="10" spans="1:16" s="7" customFormat="1" ht="15" customHeight="1" x14ac:dyDescent="0.3">
      <c r="A10" s="55" t="s">
        <v>2120</v>
      </c>
      <c r="B10" s="243" t="s">
        <v>2123</v>
      </c>
      <c r="C10" s="244"/>
      <c r="D10" s="60"/>
      <c r="E10" s="60"/>
      <c r="F10" s="60"/>
      <c r="G10" s="179" t="s">
        <v>2101</v>
      </c>
      <c r="H10" s="61"/>
      <c r="I10" s="49"/>
      <c r="J10" s="63" t="s">
        <v>2124</v>
      </c>
      <c r="K10" s="137">
        <v>0.2</v>
      </c>
      <c r="L10" s="40"/>
      <c r="M10" s="40"/>
      <c r="N10" s="40"/>
      <c r="O10" s="40"/>
      <c r="P10" s="40"/>
    </row>
    <row r="11" spans="1:16" s="7" customFormat="1" ht="15" customHeight="1" thickBot="1" x14ac:dyDescent="0.35">
      <c r="A11" s="55" t="s">
        <v>2119</v>
      </c>
      <c r="B11" s="243" t="s">
        <v>2125</v>
      </c>
      <c r="C11" s="244"/>
      <c r="D11" s="60"/>
      <c r="E11" s="60"/>
      <c r="F11" s="60"/>
      <c r="G11" s="179">
        <v>2</v>
      </c>
      <c r="H11" s="61"/>
      <c r="I11" s="49"/>
      <c r="J11" s="67" t="s">
        <v>2126</v>
      </c>
      <c r="K11" s="68">
        <v>0.1</v>
      </c>
      <c r="L11" s="40"/>
      <c r="M11" s="40"/>
      <c r="N11" s="40"/>
      <c r="O11" s="77"/>
      <c r="P11" s="40"/>
    </row>
    <row r="12" spans="1:16" s="7" customFormat="1" ht="15" customHeight="1" thickBot="1" x14ac:dyDescent="0.35">
      <c r="A12" s="55" t="s">
        <v>2120</v>
      </c>
      <c r="B12" s="243" t="s">
        <v>2127</v>
      </c>
      <c r="C12" s="244"/>
      <c r="D12" s="60"/>
      <c r="E12" s="60"/>
      <c r="F12" s="60"/>
      <c r="G12" s="179">
        <v>2</v>
      </c>
      <c r="H12" s="61"/>
      <c r="I12" s="65" t="s">
        <v>2128</v>
      </c>
      <c r="J12" s="245" t="str">
        <f>CONCATENATE('fiche engagement'!C9," ", 'fiche engagement'!C11," ", 'fiche engagement'!E9)</f>
        <v>FédéralC  FinaleA</v>
      </c>
      <c r="K12" s="246"/>
      <c r="L12" s="40"/>
      <c r="M12" s="40"/>
      <c r="N12" s="40"/>
      <c r="O12" s="40"/>
      <c r="P12" s="40"/>
    </row>
    <row r="13" spans="1:16" ht="15" customHeight="1" thickBot="1" x14ac:dyDescent="0.35">
      <c r="A13" s="57" t="s">
        <v>2120</v>
      </c>
      <c r="B13" s="247"/>
      <c r="C13" s="248"/>
      <c r="D13" s="64"/>
      <c r="E13" s="64"/>
      <c r="F13" s="64"/>
      <c r="G13" s="180"/>
      <c r="H13" s="178"/>
      <c r="I13" s="39"/>
      <c r="J13" s="66"/>
      <c r="K13" s="49"/>
      <c r="L13" s="77"/>
      <c r="M13" s="77"/>
      <c r="N13" s="77"/>
      <c r="O13" s="77"/>
      <c r="P13" s="77"/>
    </row>
    <row r="14" spans="1:16" ht="18.600000000000001" thickBot="1" x14ac:dyDescent="0.35">
      <c r="A14" s="53"/>
      <c r="B14" s="65" t="s">
        <v>2129</v>
      </c>
      <c r="C14" s="249" t="str">
        <f>CONCATENATE(INDEX('FFGym Clubs'!D3:D346,'fiche engagement'!H16)," - Equipe N°",'fiche engagement'!E11)</f>
        <v>FRANCONVILLE-AGF - Equipe N°1</v>
      </c>
      <c r="D14" s="250"/>
      <c r="E14" s="250"/>
      <c r="F14" s="250"/>
      <c r="G14" s="250"/>
      <c r="H14" s="250"/>
      <c r="I14" s="227"/>
      <c r="J14" s="227"/>
      <c r="K14" s="228"/>
      <c r="L14" s="77"/>
      <c r="M14" s="77"/>
      <c r="N14" s="77"/>
      <c r="O14" s="77"/>
      <c r="P14" s="77"/>
    </row>
    <row r="15" spans="1:16" s="39" customFormat="1" ht="16.2" hidden="1" thickBot="1" x14ac:dyDescent="0.35">
      <c r="A15" s="139"/>
      <c r="B15" s="140" t="s">
        <v>2109</v>
      </c>
      <c r="C15" s="140"/>
      <c r="D15" s="140"/>
      <c r="E15" s="140"/>
      <c r="F15" s="140"/>
      <c r="G15" s="140"/>
      <c r="H15" s="141"/>
      <c r="I15" s="141"/>
      <c r="J15" s="141"/>
      <c r="K15" s="139"/>
      <c r="L15" s="77"/>
      <c r="M15" s="77"/>
      <c r="N15" s="77"/>
      <c r="O15" s="77"/>
      <c r="P15" s="77"/>
    </row>
    <row r="16" spans="1:16" s="37" customFormat="1" ht="20.100000000000001" hidden="1" customHeight="1" thickBot="1" x14ac:dyDescent="0.35">
      <c r="A16" s="163" t="s">
        <v>2110</v>
      </c>
      <c r="B16" s="164" t="s">
        <v>2111</v>
      </c>
      <c r="C16" s="251"/>
      <c r="D16" s="252"/>
      <c r="E16" s="252"/>
      <c r="F16" s="252"/>
      <c r="G16" s="252"/>
      <c r="H16" s="252"/>
      <c r="I16" s="252"/>
      <c r="J16" s="253"/>
      <c r="K16" s="165" t="s">
        <v>1273</v>
      </c>
      <c r="L16" s="40"/>
      <c r="M16" s="40"/>
      <c r="N16" s="40"/>
      <c r="O16" s="40"/>
      <c r="P16" s="40"/>
    </row>
    <row r="17" spans="1:16" s="37" customFormat="1" ht="21" hidden="1" customHeight="1" x14ac:dyDescent="0.3">
      <c r="A17" s="166">
        <v>1</v>
      </c>
      <c r="B17" s="167"/>
      <c r="C17" s="254"/>
      <c r="D17" s="254"/>
      <c r="E17" s="254"/>
      <c r="F17" s="254"/>
      <c r="G17" s="254"/>
      <c r="H17" s="254"/>
      <c r="I17" s="254"/>
      <c r="J17" s="254"/>
      <c r="K17" s="168"/>
      <c r="M17" s="36"/>
      <c r="N17" s="36"/>
      <c r="O17" s="36"/>
      <c r="P17" s="36"/>
    </row>
    <row r="18" spans="1:16" s="37" customFormat="1" ht="21" hidden="1" customHeight="1" x14ac:dyDescent="0.3">
      <c r="A18" s="145">
        <v>2</v>
      </c>
      <c r="B18" s="146"/>
      <c r="C18" s="230"/>
      <c r="D18" s="230"/>
      <c r="E18" s="230"/>
      <c r="F18" s="230"/>
      <c r="G18" s="230"/>
      <c r="H18" s="230"/>
      <c r="I18" s="230"/>
      <c r="J18" s="230"/>
      <c r="K18" s="147"/>
      <c r="M18" s="36"/>
      <c r="N18" s="36"/>
      <c r="O18" s="36"/>
      <c r="P18" s="36"/>
    </row>
    <row r="19" spans="1:16" s="37" customFormat="1" ht="21" hidden="1" customHeight="1" x14ac:dyDescent="0.3">
      <c r="A19" s="145">
        <v>3</v>
      </c>
      <c r="B19" s="146"/>
      <c r="C19" s="230"/>
      <c r="D19" s="230"/>
      <c r="E19" s="230"/>
      <c r="F19" s="230"/>
      <c r="G19" s="230"/>
      <c r="H19" s="230"/>
      <c r="I19" s="230"/>
      <c r="J19" s="230"/>
      <c r="K19" s="147"/>
      <c r="M19" s="36"/>
      <c r="N19" s="36"/>
      <c r="O19" s="36"/>
      <c r="P19" s="36"/>
    </row>
    <row r="20" spans="1:16" s="37" customFormat="1" ht="21" hidden="1" customHeight="1" x14ac:dyDescent="0.3">
      <c r="A20" s="145">
        <v>4</v>
      </c>
      <c r="B20" s="146"/>
      <c r="C20" s="230"/>
      <c r="D20" s="230"/>
      <c r="E20" s="230"/>
      <c r="F20" s="230"/>
      <c r="G20" s="230"/>
      <c r="H20" s="230"/>
      <c r="I20" s="230"/>
      <c r="J20" s="230"/>
      <c r="K20" s="147"/>
      <c r="M20" s="36"/>
      <c r="N20" s="36"/>
      <c r="O20" s="36"/>
      <c r="P20" s="36"/>
    </row>
    <row r="21" spans="1:16" s="37" customFormat="1" ht="21" hidden="1" customHeight="1" x14ac:dyDescent="0.3">
      <c r="A21" s="145">
        <v>5</v>
      </c>
      <c r="B21" s="146"/>
      <c r="C21" s="230"/>
      <c r="D21" s="230"/>
      <c r="E21" s="230"/>
      <c r="F21" s="230"/>
      <c r="G21" s="230"/>
      <c r="H21" s="230"/>
      <c r="I21" s="230"/>
      <c r="J21" s="230"/>
      <c r="K21" s="147"/>
      <c r="M21" s="36"/>
      <c r="N21" s="36"/>
      <c r="O21" s="36"/>
      <c r="P21" s="36"/>
    </row>
    <row r="22" spans="1:16" s="37" customFormat="1" ht="21" hidden="1" customHeight="1" thickBot="1" x14ac:dyDescent="0.35">
      <c r="A22" s="148">
        <v>6</v>
      </c>
      <c r="B22" s="149"/>
      <c r="C22" s="231"/>
      <c r="D22" s="231"/>
      <c r="E22" s="231"/>
      <c r="F22" s="231"/>
      <c r="G22" s="231"/>
      <c r="H22" s="231"/>
      <c r="I22" s="231"/>
      <c r="J22" s="231"/>
      <c r="K22" s="150"/>
      <c r="M22" s="36"/>
      <c r="N22" s="36"/>
      <c r="O22" s="36"/>
      <c r="P22" s="36"/>
    </row>
    <row r="23" spans="1:16" s="37" customFormat="1" ht="15.6" hidden="1" customHeight="1" thickBot="1" x14ac:dyDescent="0.35">
      <c r="A23" s="151"/>
      <c r="B23" s="152"/>
      <c r="C23" s="255" t="s">
        <v>2112</v>
      </c>
      <c r="D23" s="255"/>
      <c r="E23" s="255"/>
      <c r="F23" s="255"/>
      <c r="G23" s="255"/>
      <c r="H23" s="255"/>
      <c r="I23" s="255"/>
      <c r="J23" s="256"/>
      <c r="K23" s="153">
        <f>ROUND(SUM(K17:K19)/3,1)</f>
        <v>0</v>
      </c>
      <c r="M23" s="36"/>
      <c r="N23" s="36"/>
      <c r="O23" s="36"/>
      <c r="P23" s="36"/>
    </row>
    <row r="24" spans="1:16" s="39" customFormat="1" ht="16.2" thickBot="1" x14ac:dyDescent="0.35">
      <c r="A24" s="135"/>
      <c r="B24" s="41" t="s">
        <v>2113</v>
      </c>
      <c r="C24" s="140"/>
      <c r="D24" s="140"/>
      <c r="E24" s="140"/>
      <c r="F24" s="140"/>
      <c r="G24" s="140"/>
      <c r="H24" s="141"/>
      <c r="I24" s="141"/>
      <c r="J24" s="141"/>
      <c r="K24" s="139"/>
      <c r="M24" s="38"/>
      <c r="N24" s="38"/>
      <c r="O24" s="38"/>
      <c r="P24" s="38"/>
    </row>
    <row r="25" spans="1:16" s="37" customFormat="1" ht="20.100000000000001" customHeight="1" x14ac:dyDescent="0.3">
      <c r="A25" s="43" t="s">
        <v>2110</v>
      </c>
      <c r="B25" s="44" t="s">
        <v>2111</v>
      </c>
      <c r="C25" s="98"/>
      <c r="D25" s="99"/>
      <c r="E25" s="99"/>
      <c r="F25" s="99"/>
      <c r="G25" s="99"/>
      <c r="H25" s="99"/>
      <c r="I25" s="99"/>
      <c r="J25" s="154"/>
      <c r="K25" s="45" t="s">
        <v>1273</v>
      </c>
      <c r="M25" s="36"/>
      <c r="N25" s="36"/>
      <c r="O25" s="36"/>
      <c r="P25" s="36"/>
    </row>
    <row r="26" spans="1:16" s="37" customFormat="1" ht="21" customHeight="1" x14ac:dyDescent="0.3">
      <c r="A26" s="46">
        <v>1</v>
      </c>
      <c r="B26" s="50"/>
      <c r="C26" s="222"/>
      <c r="D26" s="222"/>
      <c r="E26" s="222"/>
      <c r="F26" s="222"/>
      <c r="G26" s="222"/>
      <c r="H26" s="222"/>
      <c r="I26" s="222"/>
      <c r="J26" s="222"/>
      <c r="K26" s="47"/>
      <c r="L26" s="40"/>
      <c r="M26" s="36"/>
      <c r="N26" s="36"/>
      <c r="O26" s="36"/>
      <c r="P26" s="36"/>
    </row>
    <row r="27" spans="1:16" s="37" customFormat="1" ht="21" customHeight="1" x14ac:dyDescent="0.3">
      <c r="A27" s="46">
        <v>2</v>
      </c>
      <c r="B27" s="50"/>
      <c r="C27" s="222"/>
      <c r="D27" s="222"/>
      <c r="E27" s="222"/>
      <c r="F27" s="222"/>
      <c r="G27" s="222"/>
      <c r="H27" s="222"/>
      <c r="I27" s="222"/>
      <c r="J27" s="222"/>
      <c r="K27" s="47"/>
      <c r="M27" s="36"/>
      <c r="N27" s="36"/>
      <c r="O27" s="36"/>
      <c r="P27" s="36"/>
    </row>
    <row r="28" spans="1:16" s="37" customFormat="1" ht="21" customHeight="1" thickBot="1" x14ac:dyDescent="0.35">
      <c r="A28" s="46">
        <v>3</v>
      </c>
      <c r="B28" s="50"/>
      <c r="C28" s="222"/>
      <c r="D28" s="222"/>
      <c r="E28" s="222"/>
      <c r="F28" s="222"/>
      <c r="G28" s="222"/>
      <c r="H28" s="222"/>
      <c r="I28" s="222"/>
      <c r="J28" s="222"/>
      <c r="K28" s="47"/>
      <c r="M28" s="36"/>
      <c r="N28" s="36"/>
      <c r="O28" s="36"/>
      <c r="P28" s="36"/>
    </row>
    <row r="29" spans="1:16" s="37" customFormat="1" ht="21" hidden="1" customHeight="1" x14ac:dyDescent="0.3">
      <c r="A29" s="46">
        <v>4</v>
      </c>
      <c r="B29" s="50"/>
      <c r="C29" s="222"/>
      <c r="D29" s="222"/>
      <c r="E29" s="222"/>
      <c r="F29" s="222"/>
      <c r="G29" s="222"/>
      <c r="H29" s="222"/>
      <c r="I29" s="222"/>
      <c r="J29" s="222"/>
      <c r="K29" s="47"/>
      <c r="M29" s="36"/>
      <c r="N29" s="36"/>
      <c r="O29" s="36"/>
      <c r="P29" s="36"/>
    </row>
    <row r="30" spans="1:16" s="37" customFormat="1" ht="21" hidden="1" customHeight="1" x14ac:dyDescent="0.3">
      <c r="A30" s="46">
        <v>5</v>
      </c>
      <c r="B30" s="50"/>
      <c r="C30" s="222"/>
      <c r="D30" s="222"/>
      <c r="E30" s="222"/>
      <c r="F30" s="222"/>
      <c r="G30" s="222"/>
      <c r="H30" s="222"/>
      <c r="I30" s="222"/>
      <c r="J30" s="222"/>
      <c r="K30" s="47"/>
      <c r="M30" s="36"/>
      <c r="N30" s="36"/>
      <c r="O30" s="36"/>
      <c r="P30" s="36"/>
    </row>
    <row r="31" spans="1:16" s="37" customFormat="1" ht="24.75" hidden="1" customHeight="1" thickBot="1" x14ac:dyDescent="0.35">
      <c r="A31" s="48">
        <v>6</v>
      </c>
      <c r="B31" s="51"/>
      <c r="C31" s="222"/>
      <c r="D31" s="222"/>
      <c r="E31" s="222"/>
      <c r="F31" s="222"/>
      <c r="G31" s="222"/>
      <c r="H31" s="222"/>
      <c r="I31" s="222"/>
      <c r="J31" s="222"/>
      <c r="K31" s="52"/>
      <c r="M31" s="36"/>
      <c r="N31" s="36"/>
      <c r="O31" s="36"/>
      <c r="P31" s="36"/>
    </row>
    <row r="32" spans="1:16" s="37" customFormat="1" ht="17.100000000000001" customHeight="1" thickBot="1" x14ac:dyDescent="0.35">
      <c r="A32" s="49"/>
      <c r="C32" s="257" t="s">
        <v>2112</v>
      </c>
      <c r="D32" s="257"/>
      <c r="E32" s="257"/>
      <c r="F32" s="257"/>
      <c r="G32" s="257"/>
      <c r="H32" s="257"/>
      <c r="I32" s="257"/>
      <c r="J32" s="258"/>
      <c r="K32" s="29">
        <f>IF(K26&lt;&gt;"",ROUND(AVERAGE(K26:K28),1),0)</f>
        <v>0</v>
      </c>
      <c r="M32" s="36"/>
      <c r="N32" s="36"/>
      <c r="O32" s="36"/>
      <c r="P32" s="36"/>
    </row>
    <row r="33" spans="1:16" s="39" customFormat="1" ht="16.2" thickBot="1" x14ac:dyDescent="0.35">
      <c r="A33" s="135"/>
      <c r="B33" s="41" t="s">
        <v>2114</v>
      </c>
      <c r="C33" s="41"/>
      <c r="D33" s="41"/>
      <c r="E33" s="41"/>
      <c r="F33" s="41"/>
      <c r="G33" s="41"/>
      <c r="H33" s="42"/>
      <c r="I33" s="42"/>
      <c r="J33" s="42"/>
      <c r="K33" s="135"/>
      <c r="M33" s="38"/>
      <c r="N33" s="38"/>
      <c r="O33" s="38"/>
      <c r="P33" s="38"/>
    </row>
    <row r="34" spans="1:16" s="37" customFormat="1" ht="20.100000000000001" customHeight="1" x14ac:dyDescent="0.3">
      <c r="A34" s="43" t="s">
        <v>2110</v>
      </c>
      <c r="B34" s="44" t="s">
        <v>2111</v>
      </c>
      <c r="C34" s="98"/>
      <c r="D34" s="99"/>
      <c r="E34" s="99"/>
      <c r="F34" s="99"/>
      <c r="G34" s="99"/>
      <c r="H34" s="99"/>
      <c r="I34" s="99"/>
      <c r="J34" s="154"/>
      <c r="K34" s="45" t="s">
        <v>1273</v>
      </c>
      <c r="M34" s="36"/>
      <c r="N34" s="36"/>
      <c r="O34" s="36"/>
      <c r="P34" s="36"/>
    </row>
    <row r="35" spans="1:16" s="37" customFormat="1" ht="21" customHeight="1" x14ac:dyDescent="0.3">
      <c r="A35" s="46">
        <v>1</v>
      </c>
      <c r="B35" s="50"/>
      <c r="C35" s="222"/>
      <c r="D35" s="222"/>
      <c r="E35" s="222"/>
      <c r="F35" s="222"/>
      <c r="G35" s="222"/>
      <c r="H35" s="222"/>
      <c r="I35" s="222"/>
      <c r="J35" s="222"/>
      <c r="K35" s="47"/>
      <c r="M35" s="36"/>
      <c r="N35" s="36"/>
      <c r="O35" s="36"/>
      <c r="P35" s="36"/>
    </row>
    <row r="36" spans="1:16" s="37" customFormat="1" ht="21" customHeight="1" x14ac:dyDescent="0.3">
      <c r="A36" s="46">
        <v>2</v>
      </c>
      <c r="B36" s="50"/>
      <c r="C36" s="222"/>
      <c r="D36" s="222"/>
      <c r="E36" s="222"/>
      <c r="F36" s="222"/>
      <c r="G36" s="222"/>
      <c r="H36" s="222"/>
      <c r="I36" s="222"/>
      <c r="J36" s="222"/>
      <c r="K36" s="47"/>
      <c r="M36" s="36"/>
      <c r="N36" s="36"/>
      <c r="O36" s="36"/>
      <c r="P36" s="36"/>
    </row>
    <row r="37" spans="1:16" s="37" customFormat="1" ht="21" customHeight="1" thickBot="1" x14ac:dyDescent="0.35">
      <c r="A37" s="46">
        <v>3</v>
      </c>
      <c r="B37" s="50"/>
      <c r="C37" s="222"/>
      <c r="D37" s="222"/>
      <c r="E37" s="222"/>
      <c r="F37" s="222"/>
      <c r="G37" s="222"/>
      <c r="H37" s="222"/>
      <c r="I37" s="222"/>
      <c r="J37" s="222"/>
      <c r="K37" s="47"/>
      <c r="M37" s="36"/>
      <c r="N37" s="36"/>
      <c r="O37" s="36"/>
      <c r="P37" s="36"/>
    </row>
    <row r="38" spans="1:16" s="37" customFormat="1" ht="21" hidden="1" customHeight="1" x14ac:dyDescent="0.3">
      <c r="A38" s="46">
        <v>4</v>
      </c>
      <c r="B38" s="50"/>
      <c r="C38" s="222"/>
      <c r="D38" s="222"/>
      <c r="E38" s="222"/>
      <c r="F38" s="222"/>
      <c r="G38" s="222"/>
      <c r="H38" s="222"/>
      <c r="I38" s="222"/>
      <c r="J38" s="222"/>
      <c r="K38" s="47"/>
      <c r="M38" s="36"/>
      <c r="N38" s="36"/>
      <c r="O38" s="36"/>
      <c r="P38" s="36"/>
    </row>
    <row r="39" spans="1:16" s="37" customFormat="1" ht="21" hidden="1" customHeight="1" x14ac:dyDescent="0.3">
      <c r="A39" s="46">
        <v>5</v>
      </c>
      <c r="B39" s="50"/>
      <c r="C39" s="222"/>
      <c r="D39" s="222"/>
      <c r="E39" s="222"/>
      <c r="F39" s="222"/>
      <c r="G39" s="222"/>
      <c r="H39" s="222"/>
      <c r="I39" s="222"/>
      <c r="J39" s="222"/>
      <c r="K39" s="47"/>
      <c r="M39" s="36"/>
      <c r="N39" s="36"/>
      <c r="O39" s="36"/>
      <c r="P39" s="36"/>
    </row>
    <row r="40" spans="1:16" s="37" customFormat="1" ht="21" hidden="1" customHeight="1" thickBot="1" x14ac:dyDescent="0.35">
      <c r="A40" s="48">
        <v>6</v>
      </c>
      <c r="B40" s="51"/>
      <c r="C40" s="222"/>
      <c r="D40" s="222"/>
      <c r="E40" s="222"/>
      <c r="F40" s="222"/>
      <c r="G40" s="222"/>
      <c r="H40" s="222"/>
      <c r="I40" s="222"/>
      <c r="J40" s="222"/>
      <c r="K40" s="52"/>
      <c r="M40" s="36"/>
      <c r="N40" s="36"/>
      <c r="O40" s="36"/>
      <c r="P40" s="36"/>
    </row>
    <row r="41" spans="1:16" s="37" customFormat="1" ht="17.399999999999999" customHeight="1" thickBot="1" x14ac:dyDescent="0.35">
      <c r="A41" s="49"/>
      <c r="C41" s="257" t="s">
        <v>2112</v>
      </c>
      <c r="D41" s="257"/>
      <c r="E41" s="257"/>
      <c r="F41" s="257"/>
      <c r="G41" s="257"/>
      <c r="H41" s="257"/>
      <c r="I41" s="257"/>
      <c r="J41" s="258"/>
      <c r="K41" s="29">
        <f>IF(K35&lt;&gt;"",ROUND(AVERAGE(K35:K37),1),0)</f>
        <v>0</v>
      </c>
      <c r="M41" s="36"/>
      <c r="N41" s="36"/>
      <c r="O41" s="36"/>
      <c r="P41" s="36"/>
    </row>
    <row r="42" spans="1:16" s="39" customFormat="1" ht="8.1" customHeight="1" x14ac:dyDescent="0.3">
      <c r="A42" s="53"/>
      <c r="K42" s="53"/>
      <c r="M42" s="38"/>
      <c r="N42" s="38"/>
      <c r="O42" s="38"/>
      <c r="P42" s="38"/>
    </row>
    <row r="43" spans="1:16" s="39" customFormat="1" x14ac:dyDescent="0.3">
      <c r="A43" s="53"/>
      <c r="K43" s="53"/>
      <c r="M43" s="38"/>
      <c r="N43" s="38"/>
      <c r="O43" s="38"/>
      <c r="P43" s="38"/>
    </row>
  </sheetData>
  <sheetProtection algorithmName="SHA-512" hashValue="gb11KjVdoiHdYv5AjEBwW+r3dSXImdaTmwfKX1QC7ha+EhQUDwvZs5VHcLN5lBJ4v0U0JhuNDp6ZQj+nh25gUA==" saltValue="x7wKFaKWGFBjBKG+evEpsA==" spinCount="100000" sheet="1" objects="1" scenarios="1" selectLockedCells="1"/>
  <mergeCells count="32">
    <mergeCell ref="C40:J40"/>
    <mergeCell ref="C41:J41"/>
    <mergeCell ref="C32:J32"/>
    <mergeCell ref="C35:J35"/>
    <mergeCell ref="C36:J36"/>
    <mergeCell ref="C37:J37"/>
    <mergeCell ref="C38:J38"/>
    <mergeCell ref="C39:J39"/>
    <mergeCell ref="C31:J31"/>
    <mergeCell ref="J12:K12"/>
    <mergeCell ref="B13:C13"/>
    <mergeCell ref="C14:K14"/>
    <mergeCell ref="C16:J16"/>
    <mergeCell ref="C17:J22"/>
    <mergeCell ref="C23:J23"/>
    <mergeCell ref="B12:C12"/>
    <mergeCell ref="C26:J26"/>
    <mergeCell ref="C27:J27"/>
    <mergeCell ref="C28:J28"/>
    <mergeCell ref="C29:J29"/>
    <mergeCell ref="C30:J30"/>
    <mergeCell ref="B7:C7"/>
    <mergeCell ref="B8:C8"/>
    <mergeCell ref="B9:C9"/>
    <mergeCell ref="B10:C10"/>
    <mergeCell ref="B11:C11"/>
    <mergeCell ref="B6:C6"/>
    <mergeCell ref="B1:C1"/>
    <mergeCell ref="B2:C2"/>
    <mergeCell ref="B3:C3"/>
    <mergeCell ref="B4:C4"/>
    <mergeCell ref="B5:C5"/>
  </mergeCells>
  <conditionalFormatting sqref="D1:D13">
    <cfRule type="expression" dxfId="4" priority="5">
      <formula>IF($L$4="NationalA",1,0)</formula>
    </cfRule>
  </conditionalFormatting>
  <conditionalFormatting sqref="E1:E13">
    <cfRule type="expression" dxfId="3" priority="4">
      <formula>IF($L$4="NationalB",1,0)</formula>
    </cfRule>
  </conditionalFormatting>
  <conditionalFormatting sqref="F1:F13">
    <cfRule type="expression" dxfId="2" priority="3">
      <formula>IF($L$4="NationalC",1,0)</formula>
    </cfRule>
  </conditionalFormatting>
  <conditionalFormatting sqref="G1:G13">
    <cfRule type="expression" dxfId="1" priority="2">
      <formula>IF(OR($L$4="fédéralA",$L$4="FédéralC"),1,0)</formula>
    </cfRule>
  </conditionalFormatting>
  <conditionalFormatting sqref="H1:H13">
    <cfRule type="expression" dxfId="0" priority="1">
      <formula>IF($L$4="FédéralB",1,0)</formula>
    </cfRule>
  </conditionalFormatting>
  <dataValidations count="4">
    <dataValidation type="list" allowBlank="1" showInputMessage="1" showErrorMessage="1" sqref="B35:B40 B17:B22 B26:B31" xr:uid="{E3C3F57C-B68C-4A56-AF53-FEF6BB39E1E8}">
      <formula1>MembresEquipe</formula1>
    </dataValidation>
    <dataValidation allowBlank="1" showInputMessage="1" showErrorMessage="1" sqref="C41:C43 C13:C16 C32 C17:J22 D42:J43 K1:K22 C23 C2:C6 D1:J15" xr:uid="{4616FAA5-6B72-4F1E-9E6F-B6D8ED2BDAB7}"/>
    <dataValidation type="list" allowBlank="1" showInputMessage="1" showErrorMessage="1" sqref="C29:J31 C26:J28" xr:uid="{127D4440-0E44-4FF8-84FB-1D356CF4959A}">
      <formula1>SerieAvantTumblingFedA</formula1>
    </dataValidation>
    <dataValidation type="list" allowBlank="1" showInputMessage="1" showErrorMessage="1" sqref="C35:J40" xr:uid="{A257CF77-FC8E-4736-9BCE-B7D448611F30}">
      <formula1>SerieArriereTumblingFedA</formula1>
    </dataValidation>
  </dataValidations>
  <printOptions horizontalCentered="1" verticalCentered="1"/>
  <pageMargins left="0.43307086614173229" right="0.51181102362204722" top="0.51181102362204722" bottom="0.51181102362204722" header="0.19685039370078741" footer="0.51181102362204722"/>
  <pageSetup paperSize="9" scale="92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4753" r:id="rId4" name="Button 1">
              <controlPr defaultSize="0" print="0" autoFill="0" autoPict="0" macro="[0]!CalculDesNotesTumbling">
                <anchor moveWithCells="1">
                  <from>
                    <xdr:col>12</xdr:col>
                    <xdr:colOff>30480</xdr:colOff>
                    <xdr:row>39</xdr:row>
                    <xdr:rowOff>53340</xdr:rowOff>
                  </from>
                  <to>
                    <xdr:col>16</xdr:col>
                    <xdr:colOff>358140</xdr:colOff>
                    <xdr:row>41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4" r:id="rId5" name="Button 2">
              <controlPr defaultSize="0" print="0" autoFill="0" autoPict="0" macro="[0]!ReinitialisationDesListesTumbling">
                <anchor moveWithCells="1">
                  <from>
                    <xdr:col>8</xdr:col>
                    <xdr:colOff>144780</xdr:colOff>
                    <xdr:row>3</xdr:row>
                    <xdr:rowOff>91440</xdr:rowOff>
                  </from>
                  <to>
                    <xdr:col>10</xdr:col>
                    <xdr:colOff>609600</xdr:colOff>
                    <xdr:row>4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5" r:id="rId6" name="Group Box 3">
              <controlPr defaultSize="0" autoFill="0" autoPict="0">
                <anchor moveWithCells="1">
                  <from>
                    <xdr:col>2</xdr:col>
                    <xdr:colOff>15240</xdr:colOff>
                    <xdr:row>15</xdr:row>
                    <xdr:rowOff>15240</xdr:rowOff>
                  </from>
                  <to>
                    <xdr:col>10</xdr:col>
                    <xdr:colOff>7620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6" r:id="rId7" name="Option Button 4">
              <controlPr locked="0" defaultSize="0" autoFill="0" autoLine="0" autoPict="0" macro="[0]!ValeurDesListesTumblingPassage1">
                <anchor moveWithCells="1">
                  <from>
                    <xdr:col>3</xdr:col>
                    <xdr:colOff>22860</xdr:colOff>
                    <xdr:row>15</xdr:row>
                    <xdr:rowOff>15240</xdr:rowOff>
                  </from>
                  <to>
                    <xdr:col>4</xdr:col>
                    <xdr:colOff>396240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7" r:id="rId8" name="Option Button 5">
              <controlPr locked="0" defaultSize="0" autoFill="0" autoLine="0" autoPict="0" macro="[0]!ValeurDesListesTumblingPassage1">
                <anchor moveWithCells="1">
                  <from>
                    <xdr:col>9</xdr:col>
                    <xdr:colOff>60960</xdr:colOff>
                    <xdr:row>15</xdr:row>
                    <xdr:rowOff>53340</xdr:rowOff>
                  </from>
                  <to>
                    <xdr:col>9</xdr:col>
                    <xdr:colOff>899160</xdr:colOff>
                    <xdr:row>23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8" r:id="rId9" name="Group Box 6">
              <controlPr defaultSize="0" autoFill="0" autoPict="0">
                <anchor moveWithCells="1">
                  <from>
                    <xdr:col>2</xdr:col>
                    <xdr:colOff>0</xdr:colOff>
                    <xdr:row>24</xdr:row>
                    <xdr:rowOff>0</xdr:rowOff>
                  </from>
                  <to>
                    <xdr:col>10</xdr:col>
                    <xdr:colOff>0</xdr:colOff>
                    <xdr:row>24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59" r:id="rId10" name="Option Button 7">
              <controlPr locked="0" defaultSize="0" autoFill="0" autoLine="0" autoPict="0" macro="[0]!ValeurDesListesTumblingPassage2">
                <anchor moveWithCells="1">
                  <from>
                    <xdr:col>3</xdr:col>
                    <xdr:colOff>0</xdr:colOff>
                    <xdr:row>24</xdr:row>
                    <xdr:rowOff>15240</xdr:rowOff>
                  </from>
                  <to>
                    <xdr:col>4</xdr:col>
                    <xdr:colOff>373380</xdr:colOff>
                    <xdr:row>24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0" r:id="rId11" name="Option Button 8">
              <controlPr locked="0" defaultSize="0" autoFill="0" autoLine="0" autoPict="0" macro="[0]!ValeurDesListesTumblingPassage2">
                <anchor moveWithCells="1">
                  <from>
                    <xdr:col>7</xdr:col>
                    <xdr:colOff>0</xdr:colOff>
                    <xdr:row>24</xdr:row>
                    <xdr:rowOff>22860</xdr:rowOff>
                  </from>
                  <to>
                    <xdr:col>8</xdr:col>
                    <xdr:colOff>259080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1" r:id="rId12" name="Group Box 9">
              <controlPr defaultSize="0" print="0" autoFill="0" autoPict="0">
                <anchor moveWithCells="1">
                  <from>
                    <xdr:col>2</xdr:col>
                    <xdr:colOff>15240</xdr:colOff>
                    <xdr:row>33</xdr:row>
                    <xdr:rowOff>0</xdr:rowOff>
                  </from>
                  <to>
                    <xdr:col>10</xdr:col>
                    <xdr:colOff>22860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2" r:id="rId13" name="Option Button 10">
              <controlPr locked="0" defaultSize="0" autoFill="0" autoLine="0" autoPict="0" macro="[0]!ValeurDesListesTumblingPassage3">
                <anchor moveWithCells="1">
                  <from>
                    <xdr:col>2</xdr:col>
                    <xdr:colOff>228600</xdr:colOff>
                    <xdr:row>33</xdr:row>
                    <xdr:rowOff>0</xdr:rowOff>
                  </from>
                  <to>
                    <xdr:col>4</xdr:col>
                    <xdr:colOff>327660</xdr:colOff>
                    <xdr:row>33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3" r:id="rId14" name="Option Button 11">
              <controlPr locked="0" defaultSize="0" autoFill="0" autoLine="0" autoPict="0" macro="[0]!ValeurDesListesTumblingPassage3">
                <anchor moveWithCells="1">
                  <from>
                    <xdr:col>7</xdr:col>
                    <xdr:colOff>0</xdr:colOff>
                    <xdr:row>33</xdr:row>
                    <xdr:rowOff>22860</xdr:rowOff>
                  </from>
                  <to>
                    <xdr:col>8</xdr:col>
                    <xdr:colOff>259080</xdr:colOff>
                    <xdr:row>33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4" r:id="rId15" name="Option Button 12">
              <controlPr defaultSize="0" autoFill="0" autoLine="0" autoPict="0" macro="[0]!ValeurDesListesTumblingPassage2">
                <anchor moveWithCells="1">
                  <from>
                    <xdr:col>9</xdr:col>
                    <xdr:colOff>213360</xdr:colOff>
                    <xdr:row>24</xdr:row>
                    <xdr:rowOff>15240</xdr:rowOff>
                  </from>
                  <to>
                    <xdr:col>9</xdr:col>
                    <xdr:colOff>822960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4765" r:id="rId16" name="Option Button 13">
              <controlPr defaultSize="0" autoFill="0" autoLine="0" autoPict="0" macro="[0]!ValeurDesListesTumblingPassage3">
                <anchor moveWithCells="1">
                  <from>
                    <xdr:col>9</xdr:col>
                    <xdr:colOff>266700</xdr:colOff>
                    <xdr:row>33</xdr:row>
                    <xdr:rowOff>0</xdr:rowOff>
                  </from>
                  <to>
                    <xdr:col>9</xdr:col>
                    <xdr:colOff>853440</xdr:colOff>
                    <xdr:row>33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7"/>
  <dimension ref="A1:E14"/>
  <sheetViews>
    <sheetView topLeftCell="B1" workbookViewId="0">
      <selection activeCell="C7" sqref="C7"/>
    </sheetView>
  </sheetViews>
  <sheetFormatPr baseColWidth="10" defaultColWidth="11" defaultRowHeight="15.6" x14ac:dyDescent="0.3"/>
  <cols>
    <col min="1" max="1" width="0" hidden="1" customWidth="1"/>
    <col min="2" max="2" width="49.09765625" bestFit="1" customWidth="1"/>
    <col min="3" max="3" width="23.59765625" style="1" customWidth="1"/>
  </cols>
  <sheetData>
    <row r="1" spans="1:5" ht="31.8" thickBot="1" x14ac:dyDescent="0.35">
      <c r="A1" s="196" t="s">
        <v>1271</v>
      </c>
      <c r="B1" s="197"/>
      <c r="C1" s="197"/>
      <c r="E1">
        <f>COUNTA(B3:B14)</f>
        <v>12</v>
      </c>
    </row>
    <row r="2" spans="1:5" ht="31.5" customHeight="1" thickBot="1" x14ac:dyDescent="0.35">
      <c r="B2" s="23" t="s">
        <v>1272</v>
      </c>
      <c r="C2" s="23" t="s">
        <v>1273</v>
      </c>
    </row>
    <row r="3" spans="1:5" x14ac:dyDescent="0.3">
      <c r="A3" s="194"/>
      <c r="B3" s="111" t="s">
        <v>1274</v>
      </c>
      <c r="C3" s="112">
        <v>0.3</v>
      </c>
    </row>
    <row r="4" spans="1:5" x14ac:dyDescent="0.3">
      <c r="A4" s="198"/>
      <c r="B4" s="111" t="s">
        <v>1275</v>
      </c>
      <c r="C4" s="112">
        <v>0.5</v>
      </c>
    </row>
    <row r="5" spans="1:5" x14ac:dyDescent="0.3">
      <c r="A5" s="198"/>
      <c r="B5" s="111" t="s">
        <v>1276</v>
      </c>
      <c r="C5" s="112">
        <v>0.5</v>
      </c>
    </row>
    <row r="6" spans="1:5" x14ac:dyDescent="0.3">
      <c r="A6" s="198"/>
      <c r="B6" s="111" t="s">
        <v>1277</v>
      </c>
      <c r="C6" s="112">
        <v>0.8</v>
      </c>
    </row>
    <row r="7" spans="1:5" x14ac:dyDescent="0.3">
      <c r="A7" s="198"/>
      <c r="B7" s="111" t="s">
        <v>1278</v>
      </c>
      <c r="C7" s="112">
        <v>1.5</v>
      </c>
    </row>
    <row r="8" spans="1:5" x14ac:dyDescent="0.3">
      <c r="A8" s="198"/>
      <c r="B8" s="111" t="s">
        <v>1279</v>
      </c>
      <c r="C8" s="112">
        <v>1.5</v>
      </c>
    </row>
    <row r="9" spans="1:5" ht="16.2" thickBot="1" x14ac:dyDescent="0.35">
      <c r="A9" s="199"/>
      <c r="B9" s="111" t="s">
        <v>1280</v>
      </c>
      <c r="C9" s="112">
        <v>1.5</v>
      </c>
    </row>
    <row r="10" spans="1:5" x14ac:dyDescent="0.3">
      <c r="A10" s="194"/>
      <c r="B10" s="111" t="s">
        <v>1281</v>
      </c>
      <c r="C10" s="112">
        <v>1.5</v>
      </c>
    </row>
    <row r="11" spans="1:5" x14ac:dyDescent="0.3">
      <c r="A11" s="195"/>
      <c r="B11" s="111" t="s">
        <v>1282</v>
      </c>
      <c r="C11" s="112">
        <v>1.5</v>
      </c>
    </row>
    <row r="12" spans="1:5" ht="16.2" thickBot="1" x14ac:dyDescent="0.35">
      <c r="A12" s="103"/>
      <c r="B12" s="111" t="s">
        <v>1283</v>
      </c>
      <c r="C12" s="112">
        <v>1.5</v>
      </c>
    </row>
    <row r="13" spans="1:5" x14ac:dyDescent="0.3">
      <c r="B13" s="111" t="s">
        <v>1284</v>
      </c>
      <c r="C13" s="112">
        <v>2</v>
      </c>
    </row>
    <row r="14" spans="1:5" ht="16.2" thickBot="1" x14ac:dyDescent="0.35">
      <c r="B14" s="4" t="s">
        <v>1285</v>
      </c>
      <c r="C14" s="19">
        <v>0</v>
      </c>
    </row>
  </sheetData>
  <mergeCells count="3">
    <mergeCell ref="A10:A11"/>
    <mergeCell ref="A1:C1"/>
    <mergeCell ref="A3:A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0"/>
  <dimension ref="A1:H41"/>
  <sheetViews>
    <sheetView topLeftCell="B1" workbookViewId="0">
      <selection activeCell="C6" sqref="C6"/>
    </sheetView>
  </sheetViews>
  <sheetFormatPr baseColWidth="10" defaultColWidth="11" defaultRowHeight="15.6" x14ac:dyDescent="0.3"/>
  <cols>
    <col min="1" max="1" width="0" hidden="1" customWidth="1"/>
    <col min="2" max="2" width="58.59765625" customWidth="1"/>
  </cols>
  <sheetData>
    <row r="1" spans="1:4" ht="31.8" thickBot="1" x14ac:dyDescent="0.35">
      <c r="A1" s="196" t="s">
        <v>1286</v>
      </c>
      <c r="B1" s="197"/>
      <c r="C1" s="197"/>
      <c r="D1">
        <f>COUNTA(SerieArriereTumblingFedA)</f>
        <v>11</v>
      </c>
    </row>
    <row r="2" spans="1:4" ht="36" customHeight="1" thickBot="1" x14ac:dyDescent="0.35">
      <c r="A2" s="5"/>
      <c r="B2" s="23" t="s">
        <v>1272</v>
      </c>
      <c r="C2" s="23" t="s">
        <v>1273</v>
      </c>
    </row>
    <row r="3" spans="1:4" x14ac:dyDescent="0.3">
      <c r="A3" s="194"/>
      <c r="B3" s="113" t="s">
        <v>1275</v>
      </c>
      <c r="C3" s="115">
        <v>0.5</v>
      </c>
    </row>
    <row r="4" spans="1:4" x14ac:dyDescent="0.3">
      <c r="A4" s="198"/>
      <c r="B4" s="113" t="s">
        <v>1287</v>
      </c>
      <c r="C4" s="115">
        <v>0.5</v>
      </c>
    </row>
    <row r="5" spans="1:4" ht="16.2" thickBot="1" x14ac:dyDescent="0.35">
      <c r="A5" s="199"/>
      <c r="B5" s="113" t="s">
        <v>1277</v>
      </c>
      <c r="C5" s="115">
        <v>0.8</v>
      </c>
    </row>
    <row r="6" spans="1:4" x14ac:dyDescent="0.3">
      <c r="A6" s="194"/>
      <c r="B6" s="113" t="s">
        <v>1278</v>
      </c>
      <c r="C6" s="115">
        <v>0.5</v>
      </c>
    </row>
    <row r="7" spans="1:4" x14ac:dyDescent="0.3">
      <c r="A7" s="198"/>
      <c r="B7" s="113" t="s">
        <v>1281</v>
      </c>
      <c r="C7" s="115">
        <v>0.5</v>
      </c>
    </row>
    <row r="8" spans="1:4" x14ac:dyDescent="0.3">
      <c r="A8" s="198"/>
      <c r="B8" s="113" t="s">
        <v>1288</v>
      </c>
      <c r="C8" s="115">
        <v>1</v>
      </c>
    </row>
    <row r="9" spans="1:4" x14ac:dyDescent="0.3">
      <c r="A9" s="198"/>
      <c r="B9" s="113" t="s">
        <v>1276</v>
      </c>
      <c r="C9" s="115">
        <v>1</v>
      </c>
    </row>
    <row r="10" spans="1:4" x14ac:dyDescent="0.3">
      <c r="A10" s="198"/>
      <c r="B10" s="113" t="s">
        <v>1282</v>
      </c>
      <c r="C10" s="115">
        <v>1</v>
      </c>
    </row>
    <row r="11" spans="1:4" x14ac:dyDescent="0.3">
      <c r="A11" s="198"/>
      <c r="B11" s="113" t="s">
        <v>1289</v>
      </c>
      <c r="C11" s="115">
        <v>1.5</v>
      </c>
    </row>
    <row r="12" spans="1:4" ht="16.2" thickBot="1" x14ac:dyDescent="0.35">
      <c r="B12" s="114" t="s">
        <v>1290</v>
      </c>
      <c r="C12" s="116">
        <v>2</v>
      </c>
    </row>
    <row r="13" spans="1:4" ht="16.2" thickBot="1" x14ac:dyDescent="0.35">
      <c r="B13" s="4" t="s">
        <v>1291</v>
      </c>
      <c r="C13" s="20">
        <v>0</v>
      </c>
    </row>
    <row r="26" spans="8:8" x14ac:dyDescent="0.3">
      <c r="H26">
        <v>0</v>
      </c>
    </row>
    <row r="37" spans="8:8" x14ac:dyDescent="0.3">
      <c r="H37">
        <v>0</v>
      </c>
    </row>
    <row r="38" spans="8:8" x14ac:dyDescent="0.3">
      <c r="H38">
        <v>0</v>
      </c>
    </row>
    <row r="39" spans="8:8" x14ac:dyDescent="0.3">
      <c r="H39">
        <v>0</v>
      </c>
    </row>
    <row r="40" spans="8:8" x14ac:dyDescent="0.3">
      <c r="H40">
        <v>0</v>
      </c>
    </row>
    <row r="41" spans="8:8" x14ac:dyDescent="0.3">
      <c r="H41">
        <v>0</v>
      </c>
    </row>
  </sheetData>
  <mergeCells count="3">
    <mergeCell ref="A6:A11"/>
    <mergeCell ref="A1:C1"/>
    <mergeCell ref="A3:A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4"/>
  <dimension ref="A1:D14"/>
  <sheetViews>
    <sheetView topLeftCell="B1" workbookViewId="0">
      <selection activeCell="C7" sqref="C7"/>
    </sheetView>
  </sheetViews>
  <sheetFormatPr baseColWidth="10" defaultColWidth="44.09765625" defaultRowHeight="15.6" x14ac:dyDescent="0.3"/>
  <cols>
    <col min="1" max="1" width="12.8984375" hidden="1" customWidth="1"/>
    <col min="2" max="2" width="49" customWidth="1"/>
    <col min="3" max="3" width="11.5" style="1" customWidth="1"/>
    <col min="4" max="254" width="11" customWidth="1"/>
    <col min="255" max="255" width="12.8984375" customWidth="1"/>
  </cols>
  <sheetData>
    <row r="1" spans="1:4" s="7" customFormat="1" ht="69" customHeight="1" thickBot="1" x14ac:dyDescent="0.35">
      <c r="A1" s="200" t="s">
        <v>1292</v>
      </c>
      <c r="B1" s="201"/>
      <c r="C1" s="201"/>
      <c r="D1" s="7">
        <f>COUNTA(SerieMTMTFedA)</f>
        <v>11</v>
      </c>
    </row>
    <row r="2" spans="1:4" ht="28.5" customHeight="1" thickBot="1" x14ac:dyDescent="0.35">
      <c r="B2" s="23" t="s">
        <v>1293</v>
      </c>
      <c r="C2" s="23" t="s">
        <v>1294</v>
      </c>
    </row>
    <row r="3" spans="1:4" x14ac:dyDescent="0.3">
      <c r="A3" s="194"/>
      <c r="B3" s="113" t="s">
        <v>1295</v>
      </c>
      <c r="C3" s="115">
        <v>1</v>
      </c>
    </row>
    <row r="4" spans="1:4" x14ac:dyDescent="0.3">
      <c r="A4" s="198"/>
      <c r="B4" s="113" t="s">
        <v>1296</v>
      </c>
      <c r="C4" s="115">
        <v>1</v>
      </c>
    </row>
    <row r="5" spans="1:4" x14ac:dyDescent="0.3">
      <c r="A5" s="198"/>
      <c r="B5" s="113" t="s">
        <v>1297</v>
      </c>
      <c r="C5" s="115">
        <v>1.2</v>
      </c>
    </row>
    <row r="6" spans="1:4" x14ac:dyDescent="0.3">
      <c r="A6" s="198"/>
      <c r="B6" s="113" t="s">
        <v>1298</v>
      </c>
      <c r="C6" s="115">
        <v>1.3</v>
      </c>
    </row>
    <row r="7" spans="1:4" x14ac:dyDescent="0.3">
      <c r="A7" s="198"/>
      <c r="B7" s="113" t="s">
        <v>1299</v>
      </c>
      <c r="C7" s="115">
        <v>1.3</v>
      </c>
    </row>
    <row r="8" spans="1:4" x14ac:dyDescent="0.3">
      <c r="A8" s="198"/>
      <c r="B8" s="113" t="s">
        <v>1300</v>
      </c>
      <c r="C8" s="115">
        <v>1.4</v>
      </c>
    </row>
    <row r="9" spans="1:4" x14ac:dyDescent="0.3">
      <c r="A9" s="198"/>
      <c r="B9" s="113" t="s">
        <v>1301</v>
      </c>
      <c r="C9" s="115">
        <v>1.5</v>
      </c>
    </row>
    <row r="10" spans="1:4" ht="16.2" thickBot="1" x14ac:dyDescent="0.35">
      <c r="A10" s="198"/>
      <c r="B10" s="113" t="s">
        <v>1284</v>
      </c>
      <c r="C10" s="115">
        <v>1.8</v>
      </c>
    </row>
    <row r="11" spans="1:4" ht="16.2" thickBot="1" x14ac:dyDescent="0.35">
      <c r="A11" s="6"/>
      <c r="B11" s="113" t="s">
        <v>1302</v>
      </c>
      <c r="C11" s="115">
        <v>1.9</v>
      </c>
    </row>
    <row r="12" spans="1:4" ht="16.2" thickBot="1" x14ac:dyDescent="0.35">
      <c r="B12" s="114" t="s">
        <v>1303</v>
      </c>
      <c r="C12" s="116">
        <v>2</v>
      </c>
    </row>
    <row r="13" spans="1:4" ht="16.2" thickBot="1" x14ac:dyDescent="0.35">
      <c r="B13" s="21" t="s">
        <v>1304</v>
      </c>
      <c r="C13" s="22">
        <v>0</v>
      </c>
    </row>
    <row r="14" spans="1:4" x14ac:dyDescent="0.3">
      <c r="C14"/>
    </row>
  </sheetData>
  <sortState xmlns:xlrd2="http://schemas.microsoft.com/office/spreadsheetml/2017/richdata2" ref="B3:C12">
    <sortCondition ref="C3:C12"/>
  </sortState>
  <mergeCells count="2">
    <mergeCell ref="A1:C1"/>
    <mergeCell ref="A3:A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7"/>
  <dimension ref="A1:N167"/>
  <sheetViews>
    <sheetView topLeftCell="D74" workbookViewId="0">
      <selection activeCell="G89" sqref="G89:G115"/>
    </sheetView>
  </sheetViews>
  <sheetFormatPr baseColWidth="10" defaultColWidth="11" defaultRowHeight="15.6" x14ac:dyDescent="0.3"/>
  <cols>
    <col min="1" max="10" width="11" style="93"/>
    <col min="11" max="11" width="14.5" style="93" bestFit="1" customWidth="1"/>
    <col min="12" max="16384" width="11" style="93"/>
  </cols>
  <sheetData>
    <row r="1" spans="1:14" x14ac:dyDescent="0.3">
      <c r="A1" s="202" t="s">
        <v>1305</v>
      </c>
      <c r="B1" s="202"/>
      <c r="C1" s="202"/>
      <c r="D1" s="202"/>
      <c r="E1" s="202"/>
      <c r="F1" s="202"/>
      <c r="G1" s="202" t="s">
        <v>1306</v>
      </c>
      <c r="H1" s="202"/>
      <c r="I1" s="202"/>
      <c r="J1" s="202"/>
      <c r="K1" s="202"/>
      <c r="L1" s="202"/>
    </row>
    <row r="3" spans="1:14" ht="15.9" customHeight="1" x14ac:dyDescent="0.3">
      <c r="A3" s="93" t="s">
        <v>1307</v>
      </c>
      <c r="B3" s="93" t="s">
        <v>1308</v>
      </c>
      <c r="C3" s="93" t="s">
        <v>1309</v>
      </c>
      <c r="D3" s="93" t="s">
        <v>1310</v>
      </c>
      <c r="E3" s="93" t="s">
        <v>1311</v>
      </c>
      <c r="F3" s="93" t="s">
        <v>1312</v>
      </c>
      <c r="G3" s="93" t="s">
        <v>1313</v>
      </c>
      <c r="H3" s="93" t="s">
        <v>1307</v>
      </c>
      <c r="I3" s="93" t="s">
        <v>1308</v>
      </c>
      <c r="J3" s="93" t="s">
        <v>1309</v>
      </c>
      <c r="K3" s="93" t="s">
        <v>1310</v>
      </c>
      <c r="L3" s="93" t="s">
        <v>1311</v>
      </c>
      <c r="M3" s="93" t="s">
        <v>1312</v>
      </c>
      <c r="N3" s="93" t="s">
        <v>1314</v>
      </c>
    </row>
    <row r="4" spans="1:14" ht="15.9" customHeight="1" x14ac:dyDescent="0.3"/>
    <row r="5" spans="1:14" x14ac:dyDescent="0.3">
      <c r="A5" s="93" t="s">
        <v>1315</v>
      </c>
      <c r="B5" s="93" t="s">
        <v>1316</v>
      </c>
      <c r="C5" s="93" t="s">
        <v>1317</v>
      </c>
      <c r="E5" s="93" t="s">
        <v>1317</v>
      </c>
      <c r="F5" s="93" t="s">
        <v>1318</v>
      </c>
      <c r="G5" s="93" t="s">
        <v>1319</v>
      </c>
      <c r="H5" s="93" t="s">
        <v>1320</v>
      </c>
      <c r="I5" s="93" t="s">
        <v>1319</v>
      </c>
      <c r="J5" s="93" t="s">
        <v>1321</v>
      </c>
      <c r="K5" s="93" t="s">
        <v>1322</v>
      </c>
      <c r="L5" s="93" t="s">
        <v>1323</v>
      </c>
      <c r="M5" s="93" t="s">
        <v>1318</v>
      </c>
      <c r="N5" s="93" t="s">
        <v>1323</v>
      </c>
    </row>
    <row r="6" spans="1:14" x14ac:dyDescent="0.3">
      <c r="A6" s="93" t="s">
        <v>1324</v>
      </c>
      <c r="B6" s="93" t="s">
        <v>1325</v>
      </c>
      <c r="C6" s="93" t="s">
        <v>1326</v>
      </c>
      <c r="E6" s="93" t="s">
        <v>1326</v>
      </c>
      <c r="G6" s="93" t="s">
        <v>1327</v>
      </c>
      <c r="H6" s="93" t="s">
        <v>1328</v>
      </c>
      <c r="I6" s="93" t="s">
        <v>1327</v>
      </c>
      <c r="J6" s="93" t="s">
        <v>1329</v>
      </c>
      <c r="K6" s="93" t="s">
        <v>1330</v>
      </c>
      <c r="L6" s="93" t="s">
        <v>1331</v>
      </c>
      <c r="M6" s="93" t="s">
        <v>1332</v>
      </c>
      <c r="N6" s="93" t="s">
        <v>1331</v>
      </c>
    </row>
    <row r="7" spans="1:14" x14ac:dyDescent="0.3">
      <c r="A7" s="93" t="s">
        <v>1333</v>
      </c>
      <c r="B7" s="93" t="s">
        <v>1334</v>
      </c>
      <c r="C7" s="93" t="s">
        <v>1335</v>
      </c>
      <c r="E7" s="93" t="s">
        <v>1335</v>
      </c>
      <c r="G7" s="93" t="s">
        <v>1336</v>
      </c>
      <c r="H7" s="93" t="s">
        <v>1337</v>
      </c>
      <c r="I7" s="93" t="s">
        <v>1336</v>
      </c>
      <c r="J7" s="93" t="s">
        <v>1338</v>
      </c>
      <c r="K7" s="93" t="s">
        <v>1339</v>
      </c>
      <c r="L7" s="93" t="s">
        <v>1340</v>
      </c>
      <c r="M7" s="93" t="s">
        <v>1341</v>
      </c>
      <c r="N7" s="93" t="s">
        <v>1340</v>
      </c>
    </row>
    <row r="8" spans="1:14" x14ac:dyDescent="0.3">
      <c r="A8" s="93" t="s">
        <v>1342</v>
      </c>
      <c r="B8" s="93" t="s">
        <v>1343</v>
      </c>
      <c r="C8" s="93" t="s">
        <v>1344</v>
      </c>
      <c r="E8" s="93" t="s">
        <v>1344</v>
      </c>
      <c r="G8" s="93" t="s">
        <v>1345</v>
      </c>
      <c r="H8" s="93" t="s">
        <v>1346</v>
      </c>
      <c r="I8" s="93" t="s">
        <v>1345</v>
      </c>
      <c r="J8" s="93" t="s">
        <v>1347</v>
      </c>
      <c r="K8" s="93" t="s">
        <v>1348</v>
      </c>
      <c r="L8" s="93" t="s">
        <v>1349</v>
      </c>
      <c r="M8" s="93" t="s">
        <v>1350</v>
      </c>
      <c r="N8" s="93" t="s">
        <v>1349</v>
      </c>
    </row>
    <row r="9" spans="1:14" x14ac:dyDescent="0.3">
      <c r="A9" s="93" t="s">
        <v>1351</v>
      </c>
      <c r="B9" s="93" t="s">
        <v>1352</v>
      </c>
      <c r="C9" s="93" t="s">
        <v>1353</v>
      </c>
      <c r="E9" s="93" t="s">
        <v>1353</v>
      </c>
      <c r="G9" s="93" t="s">
        <v>1354</v>
      </c>
      <c r="H9" s="93" t="s">
        <v>1355</v>
      </c>
      <c r="I9" s="93" t="s">
        <v>1354</v>
      </c>
      <c r="J9" s="93" t="s">
        <v>1356</v>
      </c>
      <c r="K9" s="93" t="s">
        <v>1357</v>
      </c>
      <c r="L9" s="93" t="s">
        <v>1358</v>
      </c>
      <c r="N9" s="93" t="s">
        <v>1358</v>
      </c>
    </row>
    <row r="10" spans="1:14" x14ac:dyDescent="0.3">
      <c r="A10" s="93" t="s">
        <v>1359</v>
      </c>
      <c r="C10" s="93" t="s">
        <v>1360</v>
      </c>
      <c r="E10" s="93" t="s">
        <v>1360</v>
      </c>
      <c r="G10" s="93" t="s">
        <v>1316</v>
      </c>
      <c r="H10" s="93" t="s">
        <v>1361</v>
      </c>
      <c r="I10" s="93" t="s">
        <v>1316</v>
      </c>
      <c r="J10" s="93" t="s">
        <v>1362</v>
      </c>
      <c r="K10" s="93" t="s">
        <v>1363</v>
      </c>
      <c r="L10" s="93" t="s">
        <v>1364</v>
      </c>
      <c r="N10" s="93" t="s">
        <v>1364</v>
      </c>
    </row>
    <row r="11" spans="1:14" x14ac:dyDescent="0.3">
      <c r="A11" s="93" t="s">
        <v>1365</v>
      </c>
      <c r="C11" s="93" t="s">
        <v>1366</v>
      </c>
      <c r="E11" s="93" t="s">
        <v>1366</v>
      </c>
      <c r="G11" s="93" t="s">
        <v>1325</v>
      </c>
      <c r="H11" s="93" t="s">
        <v>1367</v>
      </c>
      <c r="I11" s="93" t="s">
        <v>1325</v>
      </c>
      <c r="J11" s="93" t="s">
        <v>1368</v>
      </c>
      <c r="K11" s="93" t="s">
        <v>1369</v>
      </c>
      <c r="L11" s="93" t="s">
        <v>1370</v>
      </c>
      <c r="N11" s="93" t="s">
        <v>1370</v>
      </c>
    </row>
    <row r="12" spans="1:14" x14ac:dyDescent="0.3">
      <c r="A12" s="93" t="s">
        <v>1371</v>
      </c>
      <c r="C12" s="93" t="s">
        <v>1372</v>
      </c>
      <c r="E12" s="93" t="s">
        <v>1372</v>
      </c>
      <c r="G12" s="93" t="s">
        <v>1334</v>
      </c>
      <c r="H12" s="93" t="s">
        <v>1373</v>
      </c>
      <c r="I12" s="93" t="s">
        <v>1334</v>
      </c>
      <c r="J12" s="93" t="s">
        <v>1374</v>
      </c>
      <c r="K12" s="93" t="s">
        <v>1375</v>
      </c>
      <c r="L12" s="93" t="s">
        <v>1376</v>
      </c>
      <c r="N12" s="93" t="s">
        <v>1376</v>
      </c>
    </row>
    <row r="13" spans="1:14" x14ac:dyDescent="0.3">
      <c r="A13" s="93" t="s">
        <v>1377</v>
      </c>
      <c r="C13" s="93" t="s">
        <v>1378</v>
      </c>
      <c r="E13" s="93" t="s">
        <v>1378</v>
      </c>
      <c r="G13" s="93" t="s">
        <v>1343</v>
      </c>
      <c r="H13" s="93" t="s">
        <v>1379</v>
      </c>
      <c r="I13" s="93" t="s">
        <v>1343</v>
      </c>
      <c r="J13" s="93" t="s">
        <v>1380</v>
      </c>
      <c r="K13" s="93" t="s">
        <v>1381</v>
      </c>
      <c r="L13" s="93" t="s">
        <v>1382</v>
      </c>
      <c r="N13" s="93" t="s">
        <v>1382</v>
      </c>
    </row>
    <row r="14" spans="1:14" x14ac:dyDescent="0.3">
      <c r="A14" s="93" t="s">
        <v>1383</v>
      </c>
      <c r="C14" s="93" t="s">
        <v>1384</v>
      </c>
      <c r="E14" s="93" t="s">
        <v>1384</v>
      </c>
      <c r="G14" s="93" t="s">
        <v>1352</v>
      </c>
      <c r="H14" s="93" t="s">
        <v>1385</v>
      </c>
      <c r="I14" s="93" t="s">
        <v>1352</v>
      </c>
      <c r="J14" s="93" t="s">
        <v>1317</v>
      </c>
      <c r="K14" s="93" t="s">
        <v>1386</v>
      </c>
      <c r="L14" s="93" t="s">
        <v>1387</v>
      </c>
      <c r="N14" s="93" t="s">
        <v>1387</v>
      </c>
    </row>
    <row r="15" spans="1:14" x14ac:dyDescent="0.3">
      <c r="A15" s="93" t="s">
        <v>1388</v>
      </c>
      <c r="C15" s="93" t="s">
        <v>1389</v>
      </c>
      <c r="E15" s="93" t="s">
        <v>1389</v>
      </c>
      <c r="G15" s="93" t="s">
        <v>1390</v>
      </c>
      <c r="H15" s="93" t="s">
        <v>1391</v>
      </c>
      <c r="I15" s="93" t="s">
        <v>1390</v>
      </c>
      <c r="J15" s="93" t="s">
        <v>1326</v>
      </c>
      <c r="K15" s="93" t="s">
        <v>1392</v>
      </c>
      <c r="L15" s="93" t="s">
        <v>1393</v>
      </c>
      <c r="N15" s="93" t="s">
        <v>1393</v>
      </c>
    </row>
    <row r="16" spans="1:14" x14ac:dyDescent="0.3">
      <c r="A16" s="93" t="s">
        <v>1394</v>
      </c>
      <c r="C16" s="93" t="s">
        <v>1395</v>
      </c>
      <c r="E16" s="93" t="s">
        <v>1395</v>
      </c>
      <c r="G16" s="93" t="s">
        <v>1396</v>
      </c>
      <c r="H16" s="93" t="s">
        <v>1397</v>
      </c>
      <c r="I16" s="93" t="s">
        <v>1396</v>
      </c>
      <c r="J16" s="93" t="s">
        <v>1335</v>
      </c>
      <c r="K16" s="93" t="s">
        <v>1398</v>
      </c>
      <c r="L16" s="93" t="s">
        <v>1399</v>
      </c>
      <c r="N16" s="93" t="s">
        <v>1399</v>
      </c>
    </row>
    <row r="17" spans="1:14" x14ac:dyDescent="0.3">
      <c r="A17" s="93" t="s">
        <v>1400</v>
      </c>
      <c r="C17" s="93" t="s">
        <v>1401</v>
      </c>
      <c r="E17" s="93" t="s">
        <v>1401</v>
      </c>
      <c r="G17" s="93" t="s">
        <v>1402</v>
      </c>
      <c r="H17" s="93" t="s">
        <v>1403</v>
      </c>
      <c r="I17" s="93" t="s">
        <v>1402</v>
      </c>
      <c r="J17" s="93" t="s">
        <v>1344</v>
      </c>
      <c r="K17" s="93" t="s">
        <v>1404</v>
      </c>
      <c r="L17" s="93" t="s">
        <v>1405</v>
      </c>
      <c r="N17" s="93" t="s">
        <v>1405</v>
      </c>
    </row>
    <row r="18" spans="1:14" x14ac:dyDescent="0.3">
      <c r="A18" s="93" t="s">
        <v>1406</v>
      </c>
      <c r="C18" s="93" t="s">
        <v>1407</v>
      </c>
      <c r="E18" s="93" t="s">
        <v>1407</v>
      </c>
      <c r="G18" s="93" t="s">
        <v>1408</v>
      </c>
      <c r="H18" s="93" t="s">
        <v>1409</v>
      </c>
      <c r="I18" s="93" t="s">
        <v>1408</v>
      </c>
      <c r="J18" s="93" t="s">
        <v>1353</v>
      </c>
      <c r="K18" s="93" t="s">
        <v>1410</v>
      </c>
      <c r="L18" s="93" t="s">
        <v>1411</v>
      </c>
      <c r="N18" s="93" t="s">
        <v>1411</v>
      </c>
    </row>
    <row r="19" spans="1:14" x14ac:dyDescent="0.3">
      <c r="A19" s="93" t="s">
        <v>1412</v>
      </c>
      <c r="C19" s="93" t="s">
        <v>1413</v>
      </c>
      <c r="E19" s="93" t="s">
        <v>1413</v>
      </c>
      <c r="G19" s="93" t="s">
        <v>1414</v>
      </c>
      <c r="H19" s="93" t="s">
        <v>1415</v>
      </c>
      <c r="I19" s="93" t="s">
        <v>1414</v>
      </c>
      <c r="J19" s="93" t="s">
        <v>1360</v>
      </c>
      <c r="K19" s="93" t="s">
        <v>1416</v>
      </c>
      <c r="L19" s="93" t="s">
        <v>1417</v>
      </c>
      <c r="N19" s="93" t="s">
        <v>1417</v>
      </c>
    </row>
    <row r="20" spans="1:14" x14ac:dyDescent="0.3">
      <c r="A20" s="93" t="s">
        <v>1418</v>
      </c>
      <c r="C20" s="93" t="s">
        <v>1419</v>
      </c>
      <c r="E20" s="93" t="s">
        <v>1419</v>
      </c>
      <c r="G20" s="93" t="s">
        <v>1420</v>
      </c>
      <c r="H20" s="93" t="s">
        <v>1421</v>
      </c>
      <c r="I20" s="93" t="s">
        <v>1420</v>
      </c>
      <c r="J20" s="93" t="s">
        <v>1422</v>
      </c>
      <c r="K20" s="93" t="s">
        <v>1423</v>
      </c>
      <c r="L20" s="93" t="s">
        <v>1424</v>
      </c>
      <c r="N20" s="93" t="s">
        <v>1424</v>
      </c>
    </row>
    <row r="21" spans="1:14" x14ac:dyDescent="0.3">
      <c r="A21" s="93" t="s">
        <v>1425</v>
      </c>
      <c r="E21" s="93" t="s">
        <v>1316</v>
      </c>
      <c r="G21" s="93" t="s">
        <v>1320</v>
      </c>
      <c r="H21" s="93" t="s">
        <v>1426</v>
      </c>
      <c r="J21" s="93" t="s">
        <v>1427</v>
      </c>
      <c r="L21" s="93" t="s">
        <v>1322</v>
      </c>
    </row>
    <row r="22" spans="1:14" x14ac:dyDescent="0.3">
      <c r="A22" s="93" t="s">
        <v>1428</v>
      </c>
      <c r="E22" s="93" t="s">
        <v>1325</v>
      </c>
      <c r="G22" s="93" t="s">
        <v>1328</v>
      </c>
      <c r="H22" s="93" t="s">
        <v>1429</v>
      </c>
      <c r="J22" s="93" t="s">
        <v>1430</v>
      </c>
      <c r="L22" s="93" t="s">
        <v>1330</v>
      </c>
    </row>
    <row r="23" spans="1:14" x14ac:dyDescent="0.3">
      <c r="A23" s="93" t="s">
        <v>1431</v>
      </c>
      <c r="E23" s="93" t="s">
        <v>1334</v>
      </c>
      <c r="G23" s="93" t="s">
        <v>1337</v>
      </c>
      <c r="H23" s="93" t="s">
        <v>1432</v>
      </c>
      <c r="J23" s="93" t="s">
        <v>1433</v>
      </c>
      <c r="L23" s="93" t="s">
        <v>1339</v>
      </c>
    </row>
    <row r="24" spans="1:14" x14ac:dyDescent="0.3">
      <c r="E24" s="93" t="s">
        <v>1343</v>
      </c>
      <c r="G24" s="93" t="s">
        <v>1346</v>
      </c>
      <c r="H24" s="93" t="s">
        <v>1434</v>
      </c>
      <c r="J24" s="93" t="s">
        <v>1435</v>
      </c>
      <c r="L24" s="93" t="s">
        <v>1348</v>
      </c>
    </row>
    <row r="25" spans="1:14" x14ac:dyDescent="0.3">
      <c r="E25" s="93" t="s">
        <v>1352</v>
      </c>
      <c r="G25" s="93" t="s">
        <v>1355</v>
      </c>
      <c r="H25" s="93" t="s">
        <v>1436</v>
      </c>
      <c r="J25" s="93" t="s">
        <v>1437</v>
      </c>
      <c r="L25" s="93" t="s">
        <v>1357</v>
      </c>
    </row>
    <row r="26" spans="1:14" x14ac:dyDescent="0.3">
      <c r="E26" s="93" t="s">
        <v>1315</v>
      </c>
      <c r="G26" s="93" t="s">
        <v>1361</v>
      </c>
      <c r="H26" s="93" t="s">
        <v>1438</v>
      </c>
      <c r="J26" s="93" t="s">
        <v>1439</v>
      </c>
      <c r="L26" s="93" t="s">
        <v>1363</v>
      </c>
    </row>
    <row r="27" spans="1:14" x14ac:dyDescent="0.3">
      <c r="E27" s="93" t="s">
        <v>1324</v>
      </c>
      <c r="G27" s="93" t="s">
        <v>1367</v>
      </c>
      <c r="H27" s="93" t="s">
        <v>1440</v>
      </c>
      <c r="J27" s="93" t="s">
        <v>1441</v>
      </c>
      <c r="L27" s="93" t="s">
        <v>1369</v>
      </c>
    </row>
    <row r="28" spans="1:14" x14ac:dyDescent="0.3">
      <c r="E28" s="93" t="s">
        <v>1333</v>
      </c>
      <c r="G28" s="93" t="s">
        <v>1373</v>
      </c>
      <c r="H28" s="93" t="s">
        <v>1315</v>
      </c>
      <c r="J28" s="93" t="s">
        <v>1442</v>
      </c>
      <c r="L28" s="93" t="s">
        <v>1375</v>
      </c>
    </row>
    <row r="29" spans="1:14" x14ac:dyDescent="0.3">
      <c r="E29" s="93" t="s">
        <v>1342</v>
      </c>
      <c r="G29" s="93" t="s">
        <v>1379</v>
      </c>
      <c r="H29" s="93" t="s">
        <v>1324</v>
      </c>
      <c r="J29" s="93" t="s">
        <v>1443</v>
      </c>
      <c r="L29" s="93" t="s">
        <v>1381</v>
      </c>
    </row>
    <row r="30" spans="1:14" x14ac:dyDescent="0.3">
      <c r="E30" s="93" t="s">
        <v>1351</v>
      </c>
      <c r="G30" s="93" t="s">
        <v>1385</v>
      </c>
      <c r="H30" s="93" t="s">
        <v>1333</v>
      </c>
      <c r="J30" s="93" t="s">
        <v>1444</v>
      </c>
      <c r="L30" s="93" t="s">
        <v>1386</v>
      </c>
    </row>
    <row r="31" spans="1:14" x14ac:dyDescent="0.3">
      <c r="E31" s="93" t="s">
        <v>1359</v>
      </c>
      <c r="G31" s="93" t="s">
        <v>1391</v>
      </c>
      <c r="H31" s="93" t="s">
        <v>1342</v>
      </c>
      <c r="J31" s="93" t="s">
        <v>1366</v>
      </c>
      <c r="L31" s="93" t="s">
        <v>1392</v>
      </c>
    </row>
    <row r="32" spans="1:14" x14ac:dyDescent="0.3">
      <c r="E32" s="93" t="s">
        <v>1365</v>
      </c>
      <c r="G32" s="93" t="s">
        <v>1397</v>
      </c>
      <c r="H32" s="93" t="s">
        <v>1351</v>
      </c>
      <c r="J32" s="93" t="s">
        <v>1372</v>
      </c>
      <c r="L32" s="93" t="s">
        <v>1398</v>
      </c>
    </row>
    <row r="33" spans="5:12" x14ac:dyDescent="0.3">
      <c r="E33" s="93" t="s">
        <v>1371</v>
      </c>
      <c r="G33" s="93" t="s">
        <v>1403</v>
      </c>
      <c r="H33" s="93" t="s">
        <v>1359</v>
      </c>
      <c r="J33" s="93" t="s">
        <v>1378</v>
      </c>
      <c r="L33" s="93" t="s">
        <v>1404</v>
      </c>
    </row>
    <row r="34" spans="5:12" x14ac:dyDescent="0.3">
      <c r="E34" s="93" t="s">
        <v>1377</v>
      </c>
      <c r="G34" s="93" t="s">
        <v>1409</v>
      </c>
      <c r="H34" s="93" t="s">
        <v>1365</v>
      </c>
      <c r="J34" s="93" t="s">
        <v>1384</v>
      </c>
      <c r="L34" s="93" t="s">
        <v>1410</v>
      </c>
    </row>
    <row r="35" spans="5:12" x14ac:dyDescent="0.3">
      <c r="E35" s="93" t="s">
        <v>1383</v>
      </c>
      <c r="G35" s="93" t="s">
        <v>1415</v>
      </c>
      <c r="H35" s="93" t="s">
        <v>1371</v>
      </c>
      <c r="J35" s="93" t="s">
        <v>1389</v>
      </c>
      <c r="L35" s="93" t="s">
        <v>1416</v>
      </c>
    </row>
    <row r="36" spans="5:12" x14ac:dyDescent="0.3">
      <c r="E36" s="93" t="s">
        <v>1388</v>
      </c>
      <c r="G36" s="93" t="s">
        <v>1421</v>
      </c>
      <c r="H36" s="93" t="s">
        <v>1377</v>
      </c>
      <c r="J36" s="93" t="s">
        <v>1395</v>
      </c>
      <c r="L36" s="93" t="s">
        <v>1423</v>
      </c>
    </row>
    <row r="37" spans="5:12" x14ac:dyDescent="0.3">
      <c r="E37" s="93" t="s">
        <v>1394</v>
      </c>
      <c r="G37" s="93" t="s">
        <v>1426</v>
      </c>
      <c r="H37" s="93" t="s">
        <v>1383</v>
      </c>
      <c r="J37" s="93" t="s">
        <v>1401</v>
      </c>
      <c r="L37" s="93" t="s">
        <v>1318</v>
      </c>
    </row>
    <row r="38" spans="5:12" x14ac:dyDescent="0.3">
      <c r="E38" s="93" t="s">
        <v>1400</v>
      </c>
      <c r="G38" s="93" t="s">
        <v>1429</v>
      </c>
      <c r="H38" s="93" t="s">
        <v>1388</v>
      </c>
      <c r="J38" s="93" t="s">
        <v>1407</v>
      </c>
      <c r="L38" s="93" t="s">
        <v>1332</v>
      </c>
    </row>
    <row r="39" spans="5:12" x14ac:dyDescent="0.3">
      <c r="E39" s="93" t="s">
        <v>1406</v>
      </c>
      <c r="G39" s="93" t="s">
        <v>1432</v>
      </c>
      <c r="H39" s="93" t="s">
        <v>1394</v>
      </c>
      <c r="J39" s="93" t="s">
        <v>1413</v>
      </c>
      <c r="L39" s="93" t="s">
        <v>1341</v>
      </c>
    </row>
    <row r="40" spans="5:12" x14ac:dyDescent="0.3">
      <c r="E40" s="93" t="s">
        <v>1412</v>
      </c>
      <c r="G40" s="93" t="s">
        <v>1434</v>
      </c>
      <c r="H40" s="93" t="s">
        <v>1400</v>
      </c>
      <c r="J40" s="93" t="s">
        <v>1419</v>
      </c>
      <c r="L40" s="93" t="s">
        <v>1350</v>
      </c>
    </row>
    <row r="41" spans="5:12" x14ac:dyDescent="0.3">
      <c r="E41" s="93" t="s">
        <v>1418</v>
      </c>
      <c r="G41" s="93" t="s">
        <v>1436</v>
      </c>
      <c r="H41" s="93" t="s">
        <v>1406</v>
      </c>
      <c r="J41" s="93" t="s">
        <v>1445</v>
      </c>
      <c r="L41" s="93" t="s">
        <v>1321</v>
      </c>
    </row>
    <row r="42" spans="5:12" x14ac:dyDescent="0.3">
      <c r="E42" s="93" t="s">
        <v>1425</v>
      </c>
      <c r="G42" s="93" t="s">
        <v>1438</v>
      </c>
      <c r="H42" s="93" t="s">
        <v>1412</v>
      </c>
      <c r="J42" s="93" t="s">
        <v>1446</v>
      </c>
      <c r="L42" s="93" t="s">
        <v>1329</v>
      </c>
    </row>
    <row r="43" spans="5:12" x14ac:dyDescent="0.3">
      <c r="E43" s="93" t="s">
        <v>1428</v>
      </c>
      <c r="G43" s="93" t="s">
        <v>1440</v>
      </c>
      <c r="H43" s="93" t="s">
        <v>1418</v>
      </c>
      <c r="J43" s="93" t="s">
        <v>1447</v>
      </c>
      <c r="L43" s="93" t="s">
        <v>1338</v>
      </c>
    </row>
    <row r="44" spans="5:12" x14ac:dyDescent="0.3">
      <c r="E44" s="93" t="s">
        <v>1431</v>
      </c>
      <c r="G44" s="93" t="s">
        <v>1315</v>
      </c>
      <c r="H44" s="93" t="s">
        <v>1425</v>
      </c>
      <c r="J44" s="93" t="s">
        <v>1448</v>
      </c>
      <c r="L44" s="93" t="s">
        <v>1347</v>
      </c>
    </row>
    <row r="45" spans="5:12" x14ac:dyDescent="0.3">
      <c r="G45" s="93" t="s">
        <v>1324</v>
      </c>
      <c r="H45" s="93" t="s">
        <v>1428</v>
      </c>
      <c r="J45" s="93" t="s">
        <v>1449</v>
      </c>
      <c r="L45" s="93" t="s">
        <v>1356</v>
      </c>
    </row>
    <row r="46" spans="5:12" x14ac:dyDescent="0.3">
      <c r="G46" s="93" t="s">
        <v>1333</v>
      </c>
      <c r="H46" s="93" t="s">
        <v>1431</v>
      </c>
      <c r="J46" s="93" t="s">
        <v>1450</v>
      </c>
      <c r="L46" s="93" t="s">
        <v>1362</v>
      </c>
    </row>
    <row r="47" spans="5:12" x14ac:dyDescent="0.3">
      <c r="G47" s="93" t="s">
        <v>1342</v>
      </c>
      <c r="H47" s="93" t="s">
        <v>1451</v>
      </c>
      <c r="J47" s="93" t="s">
        <v>1452</v>
      </c>
      <c r="L47" s="93" t="s">
        <v>1368</v>
      </c>
    </row>
    <row r="48" spans="5:12" x14ac:dyDescent="0.3">
      <c r="G48" s="93" t="s">
        <v>1351</v>
      </c>
      <c r="H48" s="93" t="s">
        <v>1453</v>
      </c>
      <c r="L48" s="93" t="s">
        <v>1374</v>
      </c>
    </row>
    <row r="49" spans="7:12" x14ac:dyDescent="0.3">
      <c r="G49" s="93" t="s">
        <v>1359</v>
      </c>
      <c r="H49" s="93" t="s">
        <v>1454</v>
      </c>
      <c r="L49" s="93" t="s">
        <v>1380</v>
      </c>
    </row>
    <row r="50" spans="7:12" x14ac:dyDescent="0.3">
      <c r="G50" s="93" t="s">
        <v>1365</v>
      </c>
      <c r="H50" s="93" t="s">
        <v>1455</v>
      </c>
      <c r="L50" s="93" t="s">
        <v>1317</v>
      </c>
    </row>
    <row r="51" spans="7:12" x14ac:dyDescent="0.3">
      <c r="G51" s="93" t="s">
        <v>1371</v>
      </c>
      <c r="H51" s="93" t="s">
        <v>1456</v>
      </c>
      <c r="L51" s="93" t="s">
        <v>1326</v>
      </c>
    </row>
    <row r="52" spans="7:12" x14ac:dyDescent="0.3">
      <c r="G52" s="93" t="s">
        <v>1377</v>
      </c>
      <c r="H52" s="93" t="s">
        <v>1457</v>
      </c>
      <c r="L52" s="93" t="s">
        <v>1335</v>
      </c>
    </row>
    <row r="53" spans="7:12" x14ac:dyDescent="0.3">
      <c r="G53" s="93" t="s">
        <v>1383</v>
      </c>
      <c r="H53" s="93" t="s">
        <v>1458</v>
      </c>
      <c r="L53" s="93" t="s">
        <v>1344</v>
      </c>
    </row>
    <row r="54" spans="7:12" x14ac:dyDescent="0.3">
      <c r="G54" s="93" t="s">
        <v>1388</v>
      </c>
      <c r="H54" s="93" t="s">
        <v>1459</v>
      </c>
      <c r="L54" s="93" t="s">
        <v>1353</v>
      </c>
    </row>
    <row r="55" spans="7:12" x14ac:dyDescent="0.3">
      <c r="G55" s="93" t="s">
        <v>1394</v>
      </c>
      <c r="H55" s="93" t="s">
        <v>1460</v>
      </c>
      <c r="L55" s="93" t="s">
        <v>1360</v>
      </c>
    </row>
    <row r="56" spans="7:12" x14ac:dyDescent="0.3">
      <c r="G56" s="93" t="s">
        <v>1400</v>
      </c>
      <c r="H56" s="93" t="s">
        <v>1461</v>
      </c>
      <c r="L56" s="93" t="s">
        <v>1422</v>
      </c>
    </row>
    <row r="57" spans="7:12" x14ac:dyDescent="0.3">
      <c r="G57" s="93" t="s">
        <v>1406</v>
      </c>
      <c r="H57" s="93" t="s">
        <v>1462</v>
      </c>
      <c r="L57" s="93" t="s">
        <v>1427</v>
      </c>
    </row>
    <row r="58" spans="7:12" x14ac:dyDescent="0.3">
      <c r="G58" s="93" t="s">
        <v>1412</v>
      </c>
      <c r="H58" s="93" t="s">
        <v>1463</v>
      </c>
      <c r="L58" s="93" t="s">
        <v>1430</v>
      </c>
    </row>
    <row r="59" spans="7:12" x14ac:dyDescent="0.3">
      <c r="G59" s="93" t="s">
        <v>1418</v>
      </c>
      <c r="H59" s="93" t="s">
        <v>1464</v>
      </c>
      <c r="L59" s="93" t="s">
        <v>1433</v>
      </c>
    </row>
    <row r="60" spans="7:12" x14ac:dyDescent="0.3">
      <c r="G60" s="93" t="s">
        <v>1425</v>
      </c>
      <c r="H60" s="93" t="s">
        <v>1465</v>
      </c>
      <c r="L60" s="93" t="s">
        <v>1435</v>
      </c>
    </row>
    <row r="61" spans="7:12" x14ac:dyDescent="0.3">
      <c r="G61" s="93" t="s">
        <v>1428</v>
      </c>
      <c r="H61" s="93" t="s">
        <v>1466</v>
      </c>
      <c r="L61" s="93" t="s">
        <v>1437</v>
      </c>
    </row>
    <row r="62" spans="7:12" x14ac:dyDescent="0.3">
      <c r="G62" s="93" t="s">
        <v>1431</v>
      </c>
      <c r="H62" s="93" t="s">
        <v>1467</v>
      </c>
      <c r="L62" s="93" t="s">
        <v>1439</v>
      </c>
    </row>
    <row r="63" spans="7:12" x14ac:dyDescent="0.3">
      <c r="G63" s="93" t="s">
        <v>1451</v>
      </c>
      <c r="H63" s="93" t="s">
        <v>1468</v>
      </c>
      <c r="L63" s="93" t="s">
        <v>1441</v>
      </c>
    </row>
    <row r="64" spans="7:12" x14ac:dyDescent="0.3">
      <c r="G64" s="93" t="s">
        <v>1453</v>
      </c>
      <c r="H64" s="93" t="s">
        <v>1469</v>
      </c>
      <c r="L64" s="93" t="s">
        <v>1442</v>
      </c>
    </row>
    <row r="65" spans="7:12" x14ac:dyDescent="0.3">
      <c r="G65" s="93" t="s">
        <v>1454</v>
      </c>
      <c r="H65" s="93" t="s">
        <v>1470</v>
      </c>
      <c r="L65" s="93" t="s">
        <v>1443</v>
      </c>
    </row>
    <row r="66" spans="7:12" x14ac:dyDescent="0.3">
      <c r="G66" s="93" t="s">
        <v>1455</v>
      </c>
      <c r="H66" s="93" t="s">
        <v>1471</v>
      </c>
      <c r="L66" s="93" t="s">
        <v>1444</v>
      </c>
    </row>
    <row r="67" spans="7:12" x14ac:dyDescent="0.3">
      <c r="G67" s="93" t="s">
        <v>1456</v>
      </c>
      <c r="H67" s="93" t="s">
        <v>1472</v>
      </c>
      <c r="L67" s="93" t="s">
        <v>1366</v>
      </c>
    </row>
    <row r="68" spans="7:12" x14ac:dyDescent="0.3">
      <c r="G68" s="93" t="s">
        <v>1457</v>
      </c>
      <c r="H68" s="93" t="s">
        <v>1473</v>
      </c>
      <c r="L68" s="93" t="s">
        <v>1372</v>
      </c>
    </row>
    <row r="69" spans="7:12" x14ac:dyDescent="0.3">
      <c r="G69" s="93" t="s">
        <v>1458</v>
      </c>
      <c r="H69" s="93" t="s">
        <v>1474</v>
      </c>
      <c r="L69" s="93" t="s">
        <v>1378</v>
      </c>
    </row>
    <row r="70" spans="7:12" x14ac:dyDescent="0.3">
      <c r="G70" s="93" t="s">
        <v>1459</v>
      </c>
      <c r="H70" s="93" t="s">
        <v>1475</v>
      </c>
      <c r="L70" s="93" t="s">
        <v>1384</v>
      </c>
    </row>
    <row r="71" spans="7:12" x14ac:dyDescent="0.3">
      <c r="G71" s="93" t="s">
        <v>1460</v>
      </c>
      <c r="H71" s="93" t="s">
        <v>1476</v>
      </c>
      <c r="L71" s="93" t="s">
        <v>1389</v>
      </c>
    </row>
    <row r="72" spans="7:12" x14ac:dyDescent="0.3">
      <c r="G72" s="93" t="s">
        <v>1461</v>
      </c>
      <c r="H72" s="93" t="s">
        <v>1477</v>
      </c>
      <c r="L72" s="93" t="s">
        <v>1395</v>
      </c>
    </row>
    <row r="73" spans="7:12" x14ac:dyDescent="0.3">
      <c r="G73" s="93" t="s">
        <v>1462</v>
      </c>
      <c r="L73" s="93" t="s">
        <v>1401</v>
      </c>
    </row>
    <row r="74" spans="7:12" x14ac:dyDescent="0.3">
      <c r="G74" s="93" t="s">
        <v>1463</v>
      </c>
      <c r="L74" s="93" t="s">
        <v>1407</v>
      </c>
    </row>
    <row r="75" spans="7:12" x14ac:dyDescent="0.3">
      <c r="G75" s="93" t="s">
        <v>1464</v>
      </c>
      <c r="L75" s="93" t="s">
        <v>1413</v>
      </c>
    </row>
    <row r="76" spans="7:12" x14ac:dyDescent="0.3">
      <c r="G76" s="93" t="s">
        <v>1465</v>
      </c>
      <c r="L76" s="93" t="s">
        <v>1419</v>
      </c>
    </row>
    <row r="77" spans="7:12" x14ac:dyDescent="0.3">
      <c r="G77" s="93" t="s">
        <v>1466</v>
      </c>
      <c r="L77" s="93" t="s">
        <v>1445</v>
      </c>
    </row>
    <row r="78" spans="7:12" x14ac:dyDescent="0.3">
      <c r="G78" s="93" t="s">
        <v>1467</v>
      </c>
      <c r="L78" s="93" t="s">
        <v>1446</v>
      </c>
    </row>
    <row r="79" spans="7:12" x14ac:dyDescent="0.3">
      <c r="G79" s="93" t="s">
        <v>1468</v>
      </c>
      <c r="L79" s="93" t="s">
        <v>1447</v>
      </c>
    </row>
    <row r="80" spans="7:12" x14ac:dyDescent="0.3">
      <c r="G80" s="93" t="s">
        <v>1469</v>
      </c>
      <c r="L80" s="93" t="s">
        <v>1448</v>
      </c>
    </row>
    <row r="81" spans="7:12" x14ac:dyDescent="0.3">
      <c r="G81" s="93" t="s">
        <v>1470</v>
      </c>
      <c r="L81" s="93" t="s">
        <v>1449</v>
      </c>
    </row>
    <row r="82" spans="7:12" x14ac:dyDescent="0.3">
      <c r="G82" s="93" t="s">
        <v>1471</v>
      </c>
      <c r="L82" s="93" t="s">
        <v>1450</v>
      </c>
    </row>
    <row r="83" spans="7:12" x14ac:dyDescent="0.3">
      <c r="G83" s="93" t="s">
        <v>1472</v>
      </c>
      <c r="L83" s="93" t="s">
        <v>1452</v>
      </c>
    </row>
    <row r="84" spans="7:12" x14ac:dyDescent="0.3">
      <c r="G84" s="93" t="s">
        <v>1473</v>
      </c>
      <c r="L84" s="93" t="s">
        <v>1319</v>
      </c>
    </row>
    <row r="85" spans="7:12" x14ac:dyDescent="0.3">
      <c r="G85" s="93" t="s">
        <v>1474</v>
      </c>
      <c r="L85" s="93" t="s">
        <v>1327</v>
      </c>
    </row>
    <row r="86" spans="7:12" x14ac:dyDescent="0.3">
      <c r="G86" s="93" t="s">
        <v>1475</v>
      </c>
      <c r="L86" s="93" t="s">
        <v>1336</v>
      </c>
    </row>
    <row r="87" spans="7:12" x14ac:dyDescent="0.3">
      <c r="G87" s="93" t="s">
        <v>1476</v>
      </c>
      <c r="L87" s="93" t="s">
        <v>1345</v>
      </c>
    </row>
    <row r="88" spans="7:12" x14ac:dyDescent="0.3">
      <c r="G88" s="93" t="s">
        <v>1477</v>
      </c>
      <c r="L88" s="93" t="s">
        <v>1354</v>
      </c>
    </row>
    <row r="89" spans="7:12" x14ac:dyDescent="0.3">
      <c r="G89" s="133"/>
      <c r="L89" s="93" t="s">
        <v>1316</v>
      </c>
    </row>
    <row r="90" spans="7:12" x14ac:dyDescent="0.3">
      <c r="G90" s="133"/>
      <c r="L90" s="93" t="s">
        <v>1325</v>
      </c>
    </row>
    <row r="91" spans="7:12" x14ac:dyDescent="0.3">
      <c r="G91" s="133"/>
      <c r="L91" s="93" t="s">
        <v>1334</v>
      </c>
    </row>
    <row r="92" spans="7:12" x14ac:dyDescent="0.3">
      <c r="G92" s="133"/>
      <c r="L92" s="93" t="s">
        <v>1343</v>
      </c>
    </row>
    <row r="93" spans="7:12" x14ac:dyDescent="0.3">
      <c r="G93" s="133"/>
      <c r="L93" s="93" t="s">
        <v>1352</v>
      </c>
    </row>
    <row r="94" spans="7:12" x14ac:dyDescent="0.3">
      <c r="G94" s="133"/>
      <c r="L94" s="93" t="s">
        <v>1390</v>
      </c>
    </row>
    <row r="95" spans="7:12" x14ac:dyDescent="0.3">
      <c r="G95" s="133"/>
      <c r="L95" s="93" t="s">
        <v>1396</v>
      </c>
    </row>
    <row r="96" spans="7:12" x14ac:dyDescent="0.3">
      <c r="G96" s="133"/>
      <c r="L96" s="93" t="s">
        <v>1402</v>
      </c>
    </row>
    <row r="97" spans="7:12" x14ac:dyDescent="0.3">
      <c r="G97" s="133"/>
      <c r="L97" s="93" t="s">
        <v>1408</v>
      </c>
    </row>
    <row r="98" spans="7:12" x14ac:dyDescent="0.3">
      <c r="G98" s="133"/>
      <c r="L98" s="93" t="s">
        <v>1414</v>
      </c>
    </row>
    <row r="99" spans="7:12" x14ac:dyDescent="0.3">
      <c r="G99" s="133"/>
      <c r="L99" s="93" t="s">
        <v>1420</v>
      </c>
    </row>
    <row r="100" spans="7:12" x14ac:dyDescent="0.3">
      <c r="G100" s="133"/>
      <c r="L100" s="93" t="s">
        <v>1320</v>
      </c>
    </row>
    <row r="101" spans="7:12" x14ac:dyDescent="0.3">
      <c r="G101" s="133"/>
      <c r="L101" s="93" t="s">
        <v>1328</v>
      </c>
    </row>
    <row r="102" spans="7:12" x14ac:dyDescent="0.3">
      <c r="G102" s="133"/>
      <c r="L102" s="93" t="s">
        <v>1337</v>
      </c>
    </row>
    <row r="103" spans="7:12" x14ac:dyDescent="0.3">
      <c r="G103" s="133"/>
      <c r="L103" s="93" t="s">
        <v>1346</v>
      </c>
    </row>
    <row r="104" spans="7:12" x14ac:dyDescent="0.3">
      <c r="G104" s="133"/>
      <c r="L104" s="93" t="s">
        <v>1355</v>
      </c>
    </row>
    <row r="105" spans="7:12" x14ac:dyDescent="0.3">
      <c r="G105" s="133"/>
      <c r="L105" s="93" t="s">
        <v>1361</v>
      </c>
    </row>
    <row r="106" spans="7:12" x14ac:dyDescent="0.3">
      <c r="G106" s="133"/>
      <c r="L106" s="93" t="s">
        <v>1367</v>
      </c>
    </row>
    <row r="107" spans="7:12" x14ac:dyDescent="0.3">
      <c r="G107" s="133"/>
      <c r="L107" s="93" t="s">
        <v>1373</v>
      </c>
    </row>
    <row r="108" spans="7:12" x14ac:dyDescent="0.3">
      <c r="G108" s="133"/>
      <c r="L108" s="93" t="s">
        <v>1379</v>
      </c>
    </row>
    <row r="109" spans="7:12" x14ac:dyDescent="0.3">
      <c r="G109" s="133"/>
      <c r="L109" s="93" t="s">
        <v>1385</v>
      </c>
    </row>
    <row r="110" spans="7:12" x14ac:dyDescent="0.3">
      <c r="G110" s="133"/>
      <c r="L110" s="93" t="s">
        <v>1391</v>
      </c>
    </row>
    <row r="111" spans="7:12" x14ac:dyDescent="0.3">
      <c r="G111" s="133"/>
      <c r="L111" s="93" t="s">
        <v>1397</v>
      </c>
    </row>
    <row r="112" spans="7:12" x14ac:dyDescent="0.3">
      <c r="G112" s="133"/>
      <c r="L112" s="93" t="s">
        <v>1403</v>
      </c>
    </row>
    <row r="113" spans="7:12" x14ac:dyDescent="0.3">
      <c r="G113" s="133"/>
      <c r="L113" s="93" t="s">
        <v>1409</v>
      </c>
    </row>
    <row r="114" spans="7:12" x14ac:dyDescent="0.3">
      <c r="G114" s="133"/>
      <c r="L114" s="93" t="s">
        <v>1415</v>
      </c>
    </row>
    <row r="115" spans="7:12" x14ac:dyDescent="0.3">
      <c r="G115" s="133"/>
      <c r="L115" s="93" t="s">
        <v>1421</v>
      </c>
    </row>
    <row r="116" spans="7:12" x14ac:dyDescent="0.3">
      <c r="L116" s="93" t="s">
        <v>1426</v>
      </c>
    </row>
    <row r="117" spans="7:12" x14ac:dyDescent="0.3">
      <c r="L117" s="93" t="s">
        <v>1429</v>
      </c>
    </row>
    <row r="118" spans="7:12" x14ac:dyDescent="0.3">
      <c r="L118" s="93" t="s">
        <v>1432</v>
      </c>
    </row>
    <row r="119" spans="7:12" x14ac:dyDescent="0.3">
      <c r="L119" s="93" t="s">
        <v>1434</v>
      </c>
    </row>
    <row r="120" spans="7:12" x14ac:dyDescent="0.3">
      <c r="L120" s="93" t="s">
        <v>1436</v>
      </c>
    </row>
    <row r="121" spans="7:12" x14ac:dyDescent="0.3">
      <c r="L121" s="93" t="s">
        <v>1438</v>
      </c>
    </row>
    <row r="122" spans="7:12" x14ac:dyDescent="0.3">
      <c r="L122" s="93" t="s">
        <v>1440</v>
      </c>
    </row>
    <row r="123" spans="7:12" x14ac:dyDescent="0.3">
      <c r="L123" s="93" t="s">
        <v>1315</v>
      </c>
    </row>
    <row r="124" spans="7:12" x14ac:dyDescent="0.3">
      <c r="L124" s="93" t="s">
        <v>1324</v>
      </c>
    </row>
    <row r="125" spans="7:12" x14ac:dyDescent="0.3">
      <c r="L125" s="93" t="s">
        <v>1333</v>
      </c>
    </row>
    <row r="126" spans="7:12" x14ac:dyDescent="0.3">
      <c r="L126" s="93" t="s">
        <v>1342</v>
      </c>
    </row>
    <row r="127" spans="7:12" x14ac:dyDescent="0.3">
      <c r="L127" s="93" t="s">
        <v>1351</v>
      </c>
    </row>
    <row r="128" spans="7:12" x14ac:dyDescent="0.3">
      <c r="L128" s="93" t="s">
        <v>1359</v>
      </c>
    </row>
    <row r="129" spans="12:12" x14ac:dyDescent="0.3">
      <c r="L129" s="93" t="s">
        <v>1365</v>
      </c>
    </row>
    <row r="130" spans="12:12" x14ac:dyDescent="0.3">
      <c r="L130" s="93" t="s">
        <v>1371</v>
      </c>
    </row>
    <row r="131" spans="12:12" x14ac:dyDescent="0.3">
      <c r="L131" s="93" t="s">
        <v>1377</v>
      </c>
    </row>
    <row r="132" spans="12:12" x14ac:dyDescent="0.3">
      <c r="L132" s="93" t="s">
        <v>1383</v>
      </c>
    </row>
    <row r="133" spans="12:12" x14ac:dyDescent="0.3">
      <c r="L133" s="93" t="s">
        <v>1388</v>
      </c>
    </row>
    <row r="134" spans="12:12" x14ac:dyDescent="0.3">
      <c r="L134" s="93" t="s">
        <v>1394</v>
      </c>
    </row>
    <row r="135" spans="12:12" x14ac:dyDescent="0.3">
      <c r="L135" s="93" t="s">
        <v>1400</v>
      </c>
    </row>
    <row r="136" spans="12:12" x14ac:dyDescent="0.3">
      <c r="L136" s="93" t="s">
        <v>1406</v>
      </c>
    </row>
    <row r="137" spans="12:12" x14ac:dyDescent="0.3">
      <c r="L137" s="93" t="s">
        <v>1412</v>
      </c>
    </row>
    <row r="138" spans="12:12" x14ac:dyDescent="0.3">
      <c r="L138" s="93" t="s">
        <v>1418</v>
      </c>
    </row>
    <row r="139" spans="12:12" x14ac:dyDescent="0.3">
      <c r="L139" s="93" t="s">
        <v>1425</v>
      </c>
    </row>
    <row r="140" spans="12:12" x14ac:dyDescent="0.3">
      <c r="L140" s="93" t="s">
        <v>1428</v>
      </c>
    </row>
    <row r="141" spans="12:12" x14ac:dyDescent="0.3">
      <c r="L141" s="93" t="s">
        <v>1431</v>
      </c>
    </row>
    <row r="142" spans="12:12" x14ac:dyDescent="0.3">
      <c r="L142" s="93" t="s">
        <v>1451</v>
      </c>
    </row>
    <row r="143" spans="12:12" x14ac:dyDescent="0.3">
      <c r="L143" s="93" t="s">
        <v>1453</v>
      </c>
    </row>
    <row r="144" spans="12:12" x14ac:dyDescent="0.3">
      <c r="L144" s="93" t="s">
        <v>1454</v>
      </c>
    </row>
    <row r="145" spans="12:12" x14ac:dyDescent="0.3">
      <c r="L145" s="93" t="s">
        <v>1455</v>
      </c>
    </row>
    <row r="146" spans="12:12" x14ac:dyDescent="0.3">
      <c r="L146" s="93" t="s">
        <v>1456</v>
      </c>
    </row>
    <row r="147" spans="12:12" x14ac:dyDescent="0.3">
      <c r="L147" s="93" t="s">
        <v>1457</v>
      </c>
    </row>
    <row r="148" spans="12:12" x14ac:dyDescent="0.3">
      <c r="L148" s="93" t="s">
        <v>1458</v>
      </c>
    </row>
    <row r="149" spans="12:12" x14ac:dyDescent="0.3">
      <c r="L149" s="93" t="s">
        <v>1459</v>
      </c>
    </row>
    <row r="150" spans="12:12" x14ac:dyDescent="0.3">
      <c r="L150" s="93" t="s">
        <v>1460</v>
      </c>
    </row>
    <row r="151" spans="12:12" x14ac:dyDescent="0.3">
      <c r="L151" s="93" t="s">
        <v>1461</v>
      </c>
    </row>
    <row r="152" spans="12:12" x14ac:dyDescent="0.3">
      <c r="L152" s="93" t="s">
        <v>1462</v>
      </c>
    </row>
    <row r="153" spans="12:12" x14ac:dyDescent="0.3">
      <c r="L153" s="93" t="s">
        <v>1463</v>
      </c>
    </row>
    <row r="154" spans="12:12" x14ac:dyDescent="0.3">
      <c r="L154" s="93" t="s">
        <v>1464</v>
      </c>
    </row>
    <row r="155" spans="12:12" x14ac:dyDescent="0.3">
      <c r="L155" s="93" t="s">
        <v>1465</v>
      </c>
    </row>
    <row r="156" spans="12:12" x14ac:dyDescent="0.3">
      <c r="L156" s="93" t="s">
        <v>1466</v>
      </c>
    </row>
    <row r="157" spans="12:12" x14ac:dyDescent="0.3">
      <c r="L157" s="93" t="s">
        <v>1467</v>
      </c>
    </row>
    <row r="158" spans="12:12" x14ac:dyDescent="0.3">
      <c r="L158" s="93" t="s">
        <v>1468</v>
      </c>
    </row>
    <row r="159" spans="12:12" x14ac:dyDescent="0.3">
      <c r="L159" s="93" t="s">
        <v>1469</v>
      </c>
    </row>
    <row r="160" spans="12:12" x14ac:dyDescent="0.3">
      <c r="L160" s="93" t="s">
        <v>1470</v>
      </c>
    </row>
    <row r="161" spans="12:12" x14ac:dyDescent="0.3">
      <c r="L161" s="93" t="s">
        <v>1471</v>
      </c>
    </row>
    <row r="162" spans="12:12" x14ac:dyDescent="0.3">
      <c r="L162" s="93" t="s">
        <v>1472</v>
      </c>
    </row>
    <row r="163" spans="12:12" x14ac:dyDescent="0.3">
      <c r="L163" s="93" t="s">
        <v>1473</v>
      </c>
    </row>
    <row r="164" spans="12:12" x14ac:dyDescent="0.3">
      <c r="L164" s="93" t="s">
        <v>1474</v>
      </c>
    </row>
    <row r="165" spans="12:12" x14ac:dyDescent="0.3">
      <c r="L165" s="93" t="s">
        <v>1475</v>
      </c>
    </row>
    <row r="166" spans="12:12" x14ac:dyDescent="0.3">
      <c r="L166" s="93" t="s">
        <v>1476</v>
      </c>
    </row>
    <row r="167" spans="12:12" x14ac:dyDescent="0.3">
      <c r="L167" s="93" t="s">
        <v>1477</v>
      </c>
    </row>
  </sheetData>
  <sortState xmlns:xlrd2="http://schemas.microsoft.com/office/spreadsheetml/2017/richdata2" ref="L5:L167">
    <sortCondition ref="L167"/>
  </sortState>
  <mergeCells count="2">
    <mergeCell ref="G1:L1"/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9"/>
  <dimension ref="A1:F191"/>
  <sheetViews>
    <sheetView showGridLines="0" workbookViewId="0">
      <selection activeCell="A15" sqref="A15"/>
    </sheetView>
  </sheetViews>
  <sheetFormatPr baseColWidth="10" defaultColWidth="11.09765625" defaultRowHeight="14.4" x14ac:dyDescent="0.3"/>
  <cols>
    <col min="1" max="1" width="41.59765625" style="85" customWidth="1"/>
    <col min="2" max="2" width="16.09765625" style="85" customWidth="1"/>
    <col min="3" max="3" width="27.8984375" style="85" customWidth="1"/>
    <col min="4" max="4" width="24.3984375" style="85" customWidth="1"/>
    <col min="5" max="5" width="21.3984375" style="85" customWidth="1"/>
    <col min="6" max="6" width="35.59765625" style="85" customWidth="1"/>
    <col min="7" max="16384" width="11.09765625" style="85"/>
  </cols>
  <sheetData>
    <row r="1" spans="1:6" ht="28.8" x14ac:dyDescent="0.3">
      <c r="A1" s="84" t="s">
        <v>0</v>
      </c>
      <c r="B1" s="84" t="s">
        <v>2</v>
      </c>
      <c r="C1" s="84" t="s">
        <v>3</v>
      </c>
      <c r="D1" s="84" t="s">
        <v>1478</v>
      </c>
      <c r="E1" s="84" t="s">
        <v>1479</v>
      </c>
      <c r="F1" s="84" t="s">
        <v>4</v>
      </c>
    </row>
    <row r="2" spans="1:6" x14ac:dyDescent="0.3">
      <c r="A2" s="86" t="s">
        <v>1480</v>
      </c>
      <c r="B2" s="86" t="s">
        <v>1481</v>
      </c>
      <c r="C2" s="86" t="s">
        <v>1480</v>
      </c>
      <c r="D2" s="86" t="s">
        <v>1482</v>
      </c>
      <c r="E2" s="86" t="s">
        <v>1483</v>
      </c>
      <c r="F2" s="86" t="s">
        <v>1484</v>
      </c>
    </row>
    <row r="3" spans="1:6" x14ac:dyDescent="0.3">
      <c r="A3" s="86" t="s">
        <v>1074</v>
      </c>
      <c r="B3" s="86" t="s">
        <v>1485</v>
      </c>
      <c r="C3" s="86" t="s">
        <v>1076</v>
      </c>
      <c r="D3" s="86" t="s">
        <v>1482</v>
      </c>
      <c r="E3" s="86" t="s">
        <v>1486</v>
      </c>
      <c r="F3" s="86" t="s">
        <v>1077</v>
      </c>
    </row>
    <row r="4" spans="1:6" x14ac:dyDescent="0.3">
      <c r="A4" s="86" t="s">
        <v>1082</v>
      </c>
      <c r="B4" s="86" t="s">
        <v>1487</v>
      </c>
      <c r="C4" s="86" t="s">
        <v>1084</v>
      </c>
      <c r="D4" s="86" t="s">
        <v>1482</v>
      </c>
      <c r="E4" s="86" t="s">
        <v>1486</v>
      </c>
      <c r="F4" s="86" t="s">
        <v>1085</v>
      </c>
    </row>
    <row r="5" spans="1:6" x14ac:dyDescent="0.3">
      <c r="A5" s="86" t="s">
        <v>1488</v>
      </c>
      <c r="B5" s="86" t="s">
        <v>1489</v>
      </c>
      <c r="C5" s="86"/>
      <c r="D5" s="86" t="s">
        <v>1482</v>
      </c>
      <c r="E5" s="86" t="s">
        <v>1486</v>
      </c>
      <c r="F5" s="86" t="s">
        <v>1490</v>
      </c>
    </row>
    <row r="6" spans="1:6" x14ac:dyDescent="0.3">
      <c r="A6" s="86" t="s">
        <v>1491</v>
      </c>
      <c r="B6" s="86" t="s">
        <v>1492</v>
      </c>
      <c r="C6" s="86" t="s">
        <v>1493</v>
      </c>
      <c r="D6" s="86" t="s">
        <v>1494</v>
      </c>
      <c r="E6" s="86" t="s">
        <v>1495</v>
      </c>
      <c r="F6" s="86" t="s">
        <v>1135</v>
      </c>
    </row>
    <row r="7" spans="1:6" x14ac:dyDescent="0.3">
      <c r="A7" s="86" t="s">
        <v>878</v>
      </c>
      <c r="B7" s="86" t="s">
        <v>1496</v>
      </c>
      <c r="C7" s="86" t="s">
        <v>880</v>
      </c>
      <c r="D7" s="86" t="s">
        <v>1494</v>
      </c>
      <c r="E7" s="86" t="s">
        <v>1495</v>
      </c>
      <c r="F7" s="86" t="s">
        <v>881</v>
      </c>
    </row>
    <row r="8" spans="1:6" x14ac:dyDescent="0.3">
      <c r="A8" s="86" t="s">
        <v>853</v>
      </c>
      <c r="B8" s="86" t="s">
        <v>1497</v>
      </c>
      <c r="C8" s="86" t="s">
        <v>855</v>
      </c>
      <c r="D8" s="86" t="s">
        <v>1494</v>
      </c>
      <c r="E8" s="86" t="s">
        <v>1495</v>
      </c>
      <c r="F8" s="86" t="s">
        <v>856</v>
      </c>
    </row>
    <row r="9" spans="1:6" x14ac:dyDescent="0.3">
      <c r="A9" s="86" t="s">
        <v>923</v>
      </c>
      <c r="B9" s="86" t="s">
        <v>1498</v>
      </c>
      <c r="C9" s="86" t="s">
        <v>925</v>
      </c>
      <c r="D9" s="86" t="s">
        <v>1494</v>
      </c>
      <c r="E9" s="86" t="s">
        <v>1495</v>
      </c>
      <c r="F9" s="86" t="s">
        <v>926</v>
      </c>
    </row>
    <row r="10" spans="1:6" ht="28.8" x14ac:dyDescent="0.3">
      <c r="A10" s="86" t="s">
        <v>166</v>
      </c>
      <c r="B10" s="86" t="s">
        <v>1499</v>
      </c>
      <c r="C10" s="86" t="s">
        <v>168</v>
      </c>
      <c r="D10" s="86" t="s">
        <v>1494</v>
      </c>
      <c r="E10" s="86" t="s">
        <v>1495</v>
      </c>
      <c r="F10" s="86" t="s">
        <v>169</v>
      </c>
    </row>
    <row r="11" spans="1:6" x14ac:dyDescent="0.3">
      <c r="A11" s="86" t="s">
        <v>479</v>
      </c>
      <c r="B11" s="86" t="s">
        <v>1500</v>
      </c>
      <c r="C11" s="86" t="s">
        <v>481</v>
      </c>
      <c r="D11" s="86" t="s">
        <v>1494</v>
      </c>
      <c r="E11" s="86" t="s">
        <v>1495</v>
      </c>
      <c r="F11" s="86" t="s">
        <v>482</v>
      </c>
    </row>
    <row r="12" spans="1:6" x14ac:dyDescent="0.3">
      <c r="A12" s="86" t="s">
        <v>190</v>
      </c>
      <c r="B12" s="86" t="s">
        <v>1501</v>
      </c>
      <c r="C12" s="86" t="s">
        <v>1502</v>
      </c>
      <c r="D12" s="86" t="s">
        <v>1494</v>
      </c>
      <c r="E12" s="86" t="s">
        <v>1495</v>
      </c>
      <c r="F12" s="86" t="s">
        <v>193</v>
      </c>
    </row>
    <row r="13" spans="1:6" x14ac:dyDescent="0.3">
      <c r="A13" s="86" t="s">
        <v>182</v>
      </c>
      <c r="B13" s="86" t="s">
        <v>1503</v>
      </c>
      <c r="C13" s="86" t="s">
        <v>1504</v>
      </c>
      <c r="D13" s="86" t="s">
        <v>1494</v>
      </c>
      <c r="E13" s="86" t="s">
        <v>1495</v>
      </c>
      <c r="F13" s="86" t="s">
        <v>185</v>
      </c>
    </row>
    <row r="14" spans="1:6" x14ac:dyDescent="0.3">
      <c r="A14" s="86" t="s">
        <v>333</v>
      </c>
      <c r="B14" s="86" t="s">
        <v>1505</v>
      </c>
      <c r="C14" s="86" t="s">
        <v>1506</v>
      </c>
      <c r="D14" s="86" t="s">
        <v>1494</v>
      </c>
      <c r="E14" s="86" t="s">
        <v>1495</v>
      </c>
      <c r="F14" s="86" t="s">
        <v>336</v>
      </c>
    </row>
    <row r="15" spans="1:6" ht="28.8" x14ac:dyDescent="0.3">
      <c r="A15" s="86" t="s">
        <v>1507</v>
      </c>
      <c r="B15" s="86" t="s">
        <v>1508</v>
      </c>
      <c r="C15" s="86" t="s">
        <v>1509</v>
      </c>
      <c r="D15" s="86" t="s">
        <v>1494</v>
      </c>
      <c r="E15" s="86" t="s">
        <v>1510</v>
      </c>
      <c r="F15" s="86" t="s">
        <v>1511</v>
      </c>
    </row>
    <row r="16" spans="1:6" x14ac:dyDescent="0.3">
      <c r="A16" s="86" t="s">
        <v>767</v>
      </c>
      <c r="B16" s="86" t="s">
        <v>1512</v>
      </c>
      <c r="C16" s="86" t="s">
        <v>767</v>
      </c>
      <c r="D16" s="86" t="s">
        <v>1513</v>
      </c>
      <c r="E16" s="86" t="s">
        <v>1514</v>
      </c>
      <c r="F16" s="86" t="s">
        <v>769</v>
      </c>
    </row>
    <row r="17" spans="1:6" x14ac:dyDescent="0.3">
      <c r="A17" s="86" t="s">
        <v>1515</v>
      </c>
      <c r="B17" s="86" t="s">
        <v>1516</v>
      </c>
      <c r="C17" s="86" t="s">
        <v>1515</v>
      </c>
      <c r="D17" s="86" t="s">
        <v>1513</v>
      </c>
      <c r="E17" s="86" t="s">
        <v>1514</v>
      </c>
      <c r="F17" s="86" t="s">
        <v>806</v>
      </c>
    </row>
    <row r="18" spans="1:6" x14ac:dyDescent="0.3">
      <c r="A18" s="86" t="s">
        <v>1517</v>
      </c>
      <c r="B18" s="86" t="s">
        <v>1518</v>
      </c>
      <c r="C18" s="86" t="s">
        <v>1517</v>
      </c>
      <c r="D18" s="86" t="s">
        <v>1513</v>
      </c>
      <c r="E18" s="86" t="s">
        <v>1514</v>
      </c>
      <c r="F18" s="86" t="s">
        <v>1519</v>
      </c>
    </row>
    <row r="19" spans="1:6" x14ac:dyDescent="0.3">
      <c r="A19" s="86" t="s">
        <v>776</v>
      </c>
      <c r="B19" s="86" t="s">
        <v>1520</v>
      </c>
      <c r="C19" s="86" t="s">
        <v>776</v>
      </c>
      <c r="D19" s="86" t="s">
        <v>1513</v>
      </c>
      <c r="E19" s="86" t="s">
        <v>1514</v>
      </c>
      <c r="F19" s="86" t="s">
        <v>778</v>
      </c>
    </row>
    <row r="20" spans="1:6" x14ac:dyDescent="0.3">
      <c r="A20" s="86" t="s">
        <v>1521</v>
      </c>
      <c r="B20" s="86" t="s">
        <v>1522</v>
      </c>
      <c r="C20" s="86" t="s">
        <v>1521</v>
      </c>
      <c r="D20" s="86" t="s">
        <v>1513</v>
      </c>
      <c r="E20" s="86" t="s">
        <v>1514</v>
      </c>
      <c r="F20" s="86" t="s">
        <v>1523</v>
      </c>
    </row>
    <row r="21" spans="1:6" x14ac:dyDescent="0.3">
      <c r="A21" s="86" t="s">
        <v>1262</v>
      </c>
      <c r="B21" s="86" t="s">
        <v>1524</v>
      </c>
      <c r="C21" s="86" t="s">
        <v>1262</v>
      </c>
      <c r="D21" s="86" t="s">
        <v>1513</v>
      </c>
      <c r="E21" s="86" t="s">
        <v>1514</v>
      </c>
      <c r="F21" s="86" t="s">
        <v>1264</v>
      </c>
    </row>
    <row r="22" spans="1:6" x14ac:dyDescent="0.3">
      <c r="A22" s="86" t="s">
        <v>1525</v>
      </c>
      <c r="B22" s="86" t="s">
        <v>1526</v>
      </c>
      <c r="C22" s="86" t="s">
        <v>1527</v>
      </c>
      <c r="D22" s="86" t="s">
        <v>1513</v>
      </c>
      <c r="E22" s="86" t="s">
        <v>1514</v>
      </c>
      <c r="F22" s="86" t="s">
        <v>1528</v>
      </c>
    </row>
    <row r="23" spans="1:6" x14ac:dyDescent="0.3">
      <c r="A23" s="86" t="s">
        <v>1529</v>
      </c>
      <c r="B23" s="86" t="s">
        <v>1530</v>
      </c>
      <c r="C23" s="86" t="s">
        <v>1531</v>
      </c>
      <c r="D23" s="86" t="s">
        <v>1513</v>
      </c>
      <c r="E23" s="86" t="s">
        <v>1532</v>
      </c>
      <c r="F23" s="86" t="s">
        <v>820</v>
      </c>
    </row>
    <row r="24" spans="1:6" x14ac:dyDescent="0.3">
      <c r="A24" s="86" t="s">
        <v>198</v>
      </c>
      <c r="B24" s="86" t="s">
        <v>1533</v>
      </c>
      <c r="C24" s="86" t="s">
        <v>200</v>
      </c>
      <c r="D24" s="86" t="s">
        <v>1513</v>
      </c>
      <c r="E24" s="86" t="s">
        <v>1534</v>
      </c>
      <c r="F24" s="86" t="s">
        <v>201</v>
      </c>
    </row>
    <row r="25" spans="1:6" x14ac:dyDescent="0.3">
      <c r="A25" s="86" t="s">
        <v>1212</v>
      </c>
      <c r="B25" s="86" t="s">
        <v>1535</v>
      </c>
      <c r="C25" s="86" t="s">
        <v>1214</v>
      </c>
      <c r="D25" s="86" t="s">
        <v>1513</v>
      </c>
      <c r="E25" s="86" t="s">
        <v>1534</v>
      </c>
      <c r="F25" s="86" t="s">
        <v>1536</v>
      </c>
    </row>
    <row r="26" spans="1:6" x14ac:dyDescent="0.3">
      <c r="A26" s="86" t="s">
        <v>814</v>
      </c>
      <c r="B26" s="86" t="s">
        <v>1537</v>
      </c>
      <c r="C26" s="86" t="s">
        <v>814</v>
      </c>
      <c r="D26" s="86" t="s">
        <v>1513</v>
      </c>
      <c r="E26" s="86" t="s">
        <v>1534</v>
      </c>
      <c r="F26" s="86" t="s">
        <v>816</v>
      </c>
    </row>
    <row r="27" spans="1:6" x14ac:dyDescent="0.3">
      <c r="A27" s="86" t="s">
        <v>1538</v>
      </c>
      <c r="B27" s="86" t="s">
        <v>1539</v>
      </c>
      <c r="C27" s="86" t="s">
        <v>1540</v>
      </c>
      <c r="D27" s="86" t="s">
        <v>1513</v>
      </c>
      <c r="E27" s="86" t="s">
        <v>1534</v>
      </c>
      <c r="F27" s="86" t="s">
        <v>1541</v>
      </c>
    </row>
    <row r="28" spans="1:6" x14ac:dyDescent="0.3">
      <c r="A28" s="86" t="s">
        <v>82</v>
      </c>
      <c r="B28" s="86" t="s">
        <v>1542</v>
      </c>
      <c r="C28" s="86" t="s">
        <v>84</v>
      </c>
      <c r="D28" s="86" t="s">
        <v>1543</v>
      </c>
      <c r="E28" s="86" t="s">
        <v>1544</v>
      </c>
      <c r="F28" s="86" t="s">
        <v>85</v>
      </c>
    </row>
    <row r="29" spans="1:6" x14ac:dyDescent="0.3">
      <c r="A29" s="86" t="s">
        <v>509</v>
      </c>
      <c r="B29" s="86" t="s">
        <v>1545</v>
      </c>
      <c r="C29" s="86" t="s">
        <v>1546</v>
      </c>
      <c r="D29" s="86" t="s">
        <v>1543</v>
      </c>
      <c r="E29" s="86" t="s">
        <v>1544</v>
      </c>
      <c r="F29" s="86" t="s">
        <v>512</v>
      </c>
    </row>
    <row r="30" spans="1:6" x14ac:dyDescent="0.3">
      <c r="A30" s="86" t="s">
        <v>314</v>
      </c>
      <c r="B30" s="86" t="s">
        <v>1547</v>
      </c>
      <c r="C30" s="86" t="s">
        <v>314</v>
      </c>
      <c r="D30" s="86" t="s">
        <v>1543</v>
      </c>
      <c r="E30" s="86" t="s">
        <v>1548</v>
      </c>
      <c r="F30" s="86" t="s">
        <v>317</v>
      </c>
    </row>
    <row r="31" spans="1:6" x14ac:dyDescent="0.3">
      <c r="A31" s="86" t="s">
        <v>138</v>
      </c>
      <c r="B31" s="86" t="s">
        <v>1549</v>
      </c>
      <c r="C31" s="86" t="s">
        <v>140</v>
      </c>
      <c r="D31" s="86" t="s">
        <v>1550</v>
      </c>
      <c r="E31" s="86" t="s">
        <v>1551</v>
      </c>
      <c r="F31" s="86" t="s">
        <v>141</v>
      </c>
    </row>
    <row r="32" spans="1:6" x14ac:dyDescent="0.3">
      <c r="A32" s="86" t="s">
        <v>1552</v>
      </c>
      <c r="B32" s="86" t="s">
        <v>1553</v>
      </c>
      <c r="C32" s="86" t="s">
        <v>1552</v>
      </c>
      <c r="D32" s="86" t="s">
        <v>1550</v>
      </c>
      <c r="E32" s="86" t="s">
        <v>1554</v>
      </c>
      <c r="F32" s="86" t="s">
        <v>226</v>
      </c>
    </row>
    <row r="33" spans="1:6" x14ac:dyDescent="0.3">
      <c r="A33" s="86" t="s">
        <v>759</v>
      </c>
      <c r="B33" s="86" t="s">
        <v>1555</v>
      </c>
      <c r="C33" s="86" t="s">
        <v>761</v>
      </c>
      <c r="D33" s="86" t="s">
        <v>1550</v>
      </c>
      <c r="E33" s="86" t="s">
        <v>1556</v>
      </c>
      <c r="F33" s="86" t="s">
        <v>762</v>
      </c>
    </row>
    <row r="34" spans="1:6" x14ac:dyDescent="0.3">
      <c r="A34" s="86" t="s">
        <v>950</v>
      </c>
      <c r="B34" s="86" t="s">
        <v>1557</v>
      </c>
      <c r="C34" s="86" t="s">
        <v>950</v>
      </c>
      <c r="D34" s="86" t="s">
        <v>1558</v>
      </c>
      <c r="E34" s="86" t="s">
        <v>1559</v>
      </c>
      <c r="F34" s="86" t="s">
        <v>952</v>
      </c>
    </row>
    <row r="35" spans="1:6" x14ac:dyDescent="0.3">
      <c r="A35" s="86" t="s">
        <v>793</v>
      </c>
      <c r="B35" s="86" t="s">
        <v>1560</v>
      </c>
      <c r="C35" s="86" t="s">
        <v>793</v>
      </c>
      <c r="D35" s="86" t="s">
        <v>1558</v>
      </c>
      <c r="E35" s="86" t="s">
        <v>1561</v>
      </c>
      <c r="F35" s="86" t="s">
        <v>795</v>
      </c>
    </row>
    <row r="36" spans="1:6" x14ac:dyDescent="0.3">
      <c r="A36" s="86" t="s">
        <v>1011</v>
      </c>
      <c r="B36" s="86" t="s">
        <v>1562</v>
      </c>
      <c r="C36" s="86" t="s">
        <v>1013</v>
      </c>
      <c r="D36" s="86" t="s">
        <v>1558</v>
      </c>
      <c r="E36" s="86" t="s">
        <v>1561</v>
      </c>
      <c r="F36" s="86" t="s">
        <v>1014</v>
      </c>
    </row>
    <row r="37" spans="1:6" x14ac:dyDescent="0.3">
      <c r="A37" s="86" t="s">
        <v>68</v>
      </c>
      <c r="B37" s="86" t="s">
        <v>1563</v>
      </c>
      <c r="C37" s="86" t="s">
        <v>1564</v>
      </c>
      <c r="D37" s="86" t="s">
        <v>1565</v>
      </c>
      <c r="E37" s="86" t="s">
        <v>1566</v>
      </c>
      <c r="F37" s="86" t="s">
        <v>71</v>
      </c>
    </row>
    <row r="38" spans="1:6" x14ac:dyDescent="0.3">
      <c r="A38" s="86" t="s">
        <v>1567</v>
      </c>
      <c r="B38" s="86" t="s">
        <v>1568</v>
      </c>
      <c r="C38" s="86" t="s">
        <v>1567</v>
      </c>
      <c r="D38" s="86" t="s">
        <v>1565</v>
      </c>
      <c r="E38" s="86" t="s">
        <v>1566</v>
      </c>
      <c r="F38" s="86" t="s">
        <v>1569</v>
      </c>
    </row>
    <row r="39" spans="1:6" x14ac:dyDescent="0.3">
      <c r="A39" s="86" t="s">
        <v>242</v>
      </c>
      <c r="B39" s="86" t="s">
        <v>1570</v>
      </c>
      <c r="C39" s="86" t="s">
        <v>1571</v>
      </c>
      <c r="D39" s="86" t="s">
        <v>1565</v>
      </c>
      <c r="E39" s="86" t="s">
        <v>1566</v>
      </c>
      <c r="F39" s="86" t="s">
        <v>245</v>
      </c>
    </row>
    <row r="40" spans="1:6" x14ac:dyDescent="0.3">
      <c r="A40" s="86" t="s">
        <v>1572</v>
      </c>
      <c r="B40" s="86" t="s">
        <v>1573</v>
      </c>
      <c r="C40" s="86" t="s">
        <v>1574</v>
      </c>
      <c r="D40" s="86" t="s">
        <v>1565</v>
      </c>
      <c r="E40" s="86" t="s">
        <v>1566</v>
      </c>
      <c r="F40" s="86" t="s">
        <v>1575</v>
      </c>
    </row>
    <row r="41" spans="1:6" x14ac:dyDescent="0.3">
      <c r="A41" s="86" t="s">
        <v>1576</v>
      </c>
      <c r="B41" s="86" t="s">
        <v>1577</v>
      </c>
      <c r="C41" s="86" t="s">
        <v>1578</v>
      </c>
      <c r="D41" s="86" t="s">
        <v>1565</v>
      </c>
      <c r="E41" s="86" t="s">
        <v>1566</v>
      </c>
      <c r="F41" s="86" t="s">
        <v>1579</v>
      </c>
    </row>
    <row r="42" spans="1:6" x14ac:dyDescent="0.3">
      <c r="A42" s="86" t="s">
        <v>1580</v>
      </c>
      <c r="B42" s="86" t="s">
        <v>1581</v>
      </c>
      <c r="C42" s="86" t="s">
        <v>1582</v>
      </c>
      <c r="D42" s="86" t="s">
        <v>1565</v>
      </c>
      <c r="E42" s="86" t="s">
        <v>1566</v>
      </c>
      <c r="F42" s="86" t="s">
        <v>1583</v>
      </c>
    </row>
    <row r="43" spans="1:6" x14ac:dyDescent="0.3">
      <c r="A43" s="86" t="s">
        <v>1584</v>
      </c>
      <c r="B43" s="86" t="s">
        <v>1585</v>
      </c>
      <c r="C43" s="86" t="s">
        <v>1586</v>
      </c>
      <c r="D43" s="86" t="s">
        <v>1565</v>
      </c>
      <c r="E43" s="86" t="s">
        <v>1587</v>
      </c>
      <c r="F43" s="86" t="s">
        <v>1588</v>
      </c>
    </row>
    <row r="44" spans="1:6" x14ac:dyDescent="0.3">
      <c r="A44" s="86" t="s">
        <v>1589</v>
      </c>
      <c r="B44" s="86" t="s">
        <v>1590</v>
      </c>
      <c r="C44" s="86" t="s">
        <v>1591</v>
      </c>
      <c r="D44" s="86" t="s">
        <v>1565</v>
      </c>
      <c r="E44" s="86" t="s">
        <v>1592</v>
      </c>
      <c r="F44" s="86" t="s">
        <v>1593</v>
      </c>
    </row>
    <row r="45" spans="1:6" x14ac:dyDescent="0.3">
      <c r="A45" s="86" t="s">
        <v>644</v>
      </c>
      <c r="B45" s="86" t="s">
        <v>1594</v>
      </c>
      <c r="C45" s="86" t="s">
        <v>1595</v>
      </c>
      <c r="D45" s="86" t="s">
        <v>1565</v>
      </c>
      <c r="E45" s="86" t="s">
        <v>1592</v>
      </c>
      <c r="F45" s="86" t="s">
        <v>647</v>
      </c>
    </row>
    <row r="46" spans="1:6" x14ac:dyDescent="0.3">
      <c r="A46" s="86" t="s">
        <v>1596</v>
      </c>
      <c r="B46" s="86" t="s">
        <v>1597</v>
      </c>
      <c r="C46" s="86" t="s">
        <v>1598</v>
      </c>
      <c r="D46" s="86" t="s">
        <v>1565</v>
      </c>
      <c r="E46" s="86" t="s">
        <v>1592</v>
      </c>
      <c r="F46" s="86" t="s">
        <v>1599</v>
      </c>
    </row>
    <row r="47" spans="1:6" x14ac:dyDescent="0.3">
      <c r="A47" s="86" t="s">
        <v>1600</v>
      </c>
      <c r="B47" s="86" t="s">
        <v>1601</v>
      </c>
      <c r="C47" s="86" t="s">
        <v>1602</v>
      </c>
      <c r="D47" s="86" t="s">
        <v>1565</v>
      </c>
      <c r="E47" s="86" t="s">
        <v>1592</v>
      </c>
      <c r="F47" s="86" t="s">
        <v>1603</v>
      </c>
    </row>
    <row r="48" spans="1:6" x14ac:dyDescent="0.3">
      <c r="A48" s="86" t="s">
        <v>1604</v>
      </c>
      <c r="B48" s="86" t="s">
        <v>1605</v>
      </c>
      <c r="C48" s="86" t="s">
        <v>1606</v>
      </c>
      <c r="D48" s="86" t="s">
        <v>1565</v>
      </c>
      <c r="E48" s="86" t="s">
        <v>1592</v>
      </c>
      <c r="F48" s="86" t="s">
        <v>1607</v>
      </c>
    </row>
    <row r="49" spans="1:6" x14ac:dyDescent="0.3">
      <c r="A49" s="86" t="s">
        <v>1608</v>
      </c>
      <c r="B49" s="86" t="s">
        <v>1609</v>
      </c>
      <c r="C49" s="86" t="s">
        <v>1610</v>
      </c>
      <c r="D49" s="86" t="s">
        <v>1565</v>
      </c>
      <c r="E49" s="86" t="s">
        <v>1592</v>
      </c>
      <c r="F49" s="86" t="s">
        <v>1611</v>
      </c>
    </row>
    <row r="50" spans="1:6" ht="28.8" x14ac:dyDescent="0.3">
      <c r="A50" s="86" t="s">
        <v>1180</v>
      </c>
      <c r="B50" s="86" t="s">
        <v>1612</v>
      </c>
      <c r="C50" s="86" t="s">
        <v>1613</v>
      </c>
      <c r="D50" s="86" t="s">
        <v>1565</v>
      </c>
      <c r="E50" s="86" t="s">
        <v>1592</v>
      </c>
      <c r="F50" s="86" t="s">
        <v>1183</v>
      </c>
    </row>
    <row r="51" spans="1:6" x14ac:dyDescent="0.3">
      <c r="A51" s="86" t="s">
        <v>585</v>
      </c>
      <c r="B51" s="86" t="s">
        <v>1614</v>
      </c>
      <c r="C51" s="86" t="s">
        <v>585</v>
      </c>
      <c r="D51" s="86" t="s">
        <v>1565</v>
      </c>
      <c r="E51" s="86" t="s">
        <v>1615</v>
      </c>
      <c r="F51" s="86" t="s">
        <v>587</v>
      </c>
    </row>
    <row r="52" spans="1:6" x14ac:dyDescent="0.3">
      <c r="A52" s="86" t="s">
        <v>1616</v>
      </c>
      <c r="B52" s="86" t="s">
        <v>1617</v>
      </c>
      <c r="C52" s="86" t="s">
        <v>1618</v>
      </c>
      <c r="D52" s="86" t="s">
        <v>1565</v>
      </c>
      <c r="E52" s="86" t="s">
        <v>1619</v>
      </c>
      <c r="F52" s="86" t="s">
        <v>1620</v>
      </c>
    </row>
    <row r="53" spans="1:6" x14ac:dyDescent="0.3">
      <c r="A53" s="86" t="s">
        <v>719</v>
      </c>
      <c r="B53" s="86" t="s">
        <v>1621</v>
      </c>
      <c r="C53" s="86" t="s">
        <v>1622</v>
      </c>
      <c r="D53" s="86" t="s">
        <v>1565</v>
      </c>
      <c r="E53" s="86" t="s">
        <v>1619</v>
      </c>
      <c r="F53" s="86" t="s">
        <v>1623</v>
      </c>
    </row>
    <row r="54" spans="1:6" x14ac:dyDescent="0.3">
      <c r="A54" s="86" t="s">
        <v>366</v>
      </c>
      <c r="B54" s="86" t="s">
        <v>1624</v>
      </c>
      <c r="C54" s="86" t="s">
        <v>368</v>
      </c>
      <c r="D54" s="86" t="s">
        <v>1565</v>
      </c>
      <c r="E54" s="86" t="s">
        <v>1625</v>
      </c>
      <c r="F54" s="86" t="s">
        <v>369</v>
      </c>
    </row>
    <row r="55" spans="1:6" x14ac:dyDescent="0.3">
      <c r="A55" s="86" t="s">
        <v>986</v>
      </c>
      <c r="B55" s="86" t="s">
        <v>1626</v>
      </c>
      <c r="C55" s="86" t="s">
        <v>986</v>
      </c>
      <c r="D55" s="86" t="s">
        <v>1565</v>
      </c>
      <c r="E55" s="86" t="s">
        <v>1625</v>
      </c>
      <c r="F55" s="86" t="s">
        <v>988</v>
      </c>
    </row>
    <row r="56" spans="1:6" x14ac:dyDescent="0.3">
      <c r="A56" s="86" t="s">
        <v>459</v>
      </c>
      <c r="B56" s="86" t="s">
        <v>1627</v>
      </c>
      <c r="C56" s="86" t="s">
        <v>461</v>
      </c>
      <c r="D56" s="86" t="s">
        <v>1565</v>
      </c>
      <c r="E56" s="86" t="s">
        <v>1628</v>
      </c>
      <c r="F56" s="86" t="s">
        <v>462</v>
      </c>
    </row>
    <row r="57" spans="1:6" x14ac:dyDescent="0.3">
      <c r="A57" s="86" t="s">
        <v>1629</v>
      </c>
      <c r="B57" s="86" t="s">
        <v>1630</v>
      </c>
      <c r="C57" s="86" t="s">
        <v>1631</v>
      </c>
      <c r="D57" s="86" t="s">
        <v>1565</v>
      </c>
      <c r="E57" s="86" t="s">
        <v>1628</v>
      </c>
      <c r="F57" s="86" t="s">
        <v>1632</v>
      </c>
    </row>
    <row r="58" spans="1:6" x14ac:dyDescent="0.3">
      <c r="A58" s="86" t="s">
        <v>238</v>
      </c>
      <c r="B58" s="86" t="s">
        <v>1633</v>
      </c>
      <c r="C58" s="86"/>
      <c r="D58" s="86" t="s">
        <v>1565</v>
      </c>
      <c r="E58" s="86" t="s">
        <v>1634</v>
      </c>
      <c r="F58" s="86" t="s">
        <v>241</v>
      </c>
    </row>
    <row r="59" spans="1:6" x14ac:dyDescent="0.3">
      <c r="A59" s="86" t="s">
        <v>763</v>
      </c>
      <c r="B59" s="86" t="s">
        <v>1635</v>
      </c>
      <c r="C59" s="86" t="s">
        <v>1636</v>
      </c>
      <c r="D59" s="86" t="s">
        <v>1637</v>
      </c>
      <c r="E59" s="86" t="s">
        <v>1638</v>
      </c>
      <c r="F59" s="86" t="s">
        <v>766</v>
      </c>
    </row>
    <row r="60" spans="1:6" x14ac:dyDescent="0.3">
      <c r="A60" s="86" t="s">
        <v>50</v>
      </c>
      <c r="B60" s="86" t="s">
        <v>1639</v>
      </c>
      <c r="C60" s="86" t="s">
        <v>1640</v>
      </c>
      <c r="D60" s="86" t="s">
        <v>1637</v>
      </c>
      <c r="E60" s="86" t="s">
        <v>1638</v>
      </c>
      <c r="F60" s="86" t="s">
        <v>53</v>
      </c>
    </row>
    <row r="61" spans="1:6" x14ac:dyDescent="0.3">
      <c r="A61" s="86" t="s">
        <v>1641</v>
      </c>
      <c r="B61" s="86" t="s">
        <v>1642</v>
      </c>
      <c r="C61" s="86" t="s">
        <v>1643</v>
      </c>
      <c r="D61" s="86" t="s">
        <v>1637</v>
      </c>
      <c r="E61" s="86" t="s">
        <v>1644</v>
      </c>
      <c r="F61" s="86" t="s">
        <v>1645</v>
      </c>
    </row>
    <row r="62" spans="1:6" x14ac:dyDescent="0.3">
      <c r="A62" s="86" t="s">
        <v>1646</v>
      </c>
      <c r="B62" s="86" t="s">
        <v>1647</v>
      </c>
      <c r="C62" s="86" t="s">
        <v>1648</v>
      </c>
      <c r="D62" s="86" t="s">
        <v>1649</v>
      </c>
      <c r="E62" s="86" t="s">
        <v>1650</v>
      </c>
      <c r="F62" s="86" t="s">
        <v>718</v>
      </c>
    </row>
    <row r="63" spans="1:6" x14ac:dyDescent="0.3">
      <c r="A63" s="86" t="s">
        <v>563</v>
      </c>
      <c r="B63" s="86" t="s">
        <v>1651</v>
      </c>
      <c r="C63" s="86" t="s">
        <v>563</v>
      </c>
      <c r="D63" s="86" t="s">
        <v>1649</v>
      </c>
      <c r="E63" s="86" t="s">
        <v>1650</v>
      </c>
      <c r="F63" s="86" t="s">
        <v>565</v>
      </c>
    </row>
    <row r="64" spans="1:6" x14ac:dyDescent="0.3">
      <c r="A64" s="86" t="s">
        <v>1652</v>
      </c>
      <c r="B64" s="86" t="s">
        <v>1653</v>
      </c>
      <c r="C64" s="86" t="s">
        <v>1654</v>
      </c>
      <c r="D64" s="86" t="s">
        <v>1649</v>
      </c>
      <c r="E64" s="86" t="s">
        <v>1655</v>
      </c>
      <c r="F64" s="86" t="s">
        <v>1656</v>
      </c>
    </row>
    <row r="65" spans="1:6" x14ac:dyDescent="0.3">
      <c r="A65" s="86" t="s">
        <v>1657</v>
      </c>
      <c r="B65" s="86" t="s">
        <v>1658</v>
      </c>
      <c r="C65" s="86" t="s">
        <v>1657</v>
      </c>
      <c r="D65" s="86" t="s">
        <v>1649</v>
      </c>
      <c r="E65" s="86" t="s">
        <v>1655</v>
      </c>
      <c r="F65" s="86" t="s">
        <v>860</v>
      </c>
    </row>
    <row r="66" spans="1:6" x14ac:dyDescent="0.3">
      <c r="A66" s="86" t="s">
        <v>1659</v>
      </c>
      <c r="B66" s="86" t="s">
        <v>1660</v>
      </c>
      <c r="C66" s="86" t="s">
        <v>1661</v>
      </c>
      <c r="D66" s="86" t="s">
        <v>1649</v>
      </c>
      <c r="E66" s="86" t="s">
        <v>1655</v>
      </c>
      <c r="F66" s="86" t="s">
        <v>41</v>
      </c>
    </row>
    <row r="67" spans="1:6" x14ac:dyDescent="0.3">
      <c r="A67" s="86" t="s">
        <v>304</v>
      </c>
      <c r="B67" s="86" t="s">
        <v>1662</v>
      </c>
      <c r="C67" s="86" t="s">
        <v>306</v>
      </c>
      <c r="D67" s="86" t="s">
        <v>1663</v>
      </c>
      <c r="E67" s="86" t="s">
        <v>1664</v>
      </c>
      <c r="F67" s="86" t="s">
        <v>307</v>
      </c>
    </row>
    <row r="68" spans="1:6" x14ac:dyDescent="0.3">
      <c r="A68" s="86" t="s">
        <v>551</v>
      </c>
      <c r="B68" s="86" t="s">
        <v>1665</v>
      </c>
      <c r="C68" s="86" t="s">
        <v>553</v>
      </c>
      <c r="D68" s="86" t="s">
        <v>1663</v>
      </c>
      <c r="E68" s="86" t="s">
        <v>1664</v>
      </c>
      <c r="F68" s="86" t="s">
        <v>554</v>
      </c>
    </row>
    <row r="69" spans="1:6" x14ac:dyDescent="0.3">
      <c r="A69" s="86" t="s">
        <v>475</v>
      </c>
      <c r="B69" s="86" t="s">
        <v>1666</v>
      </c>
      <c r="C69" s="86" t="s">
        <v>477</v>
      </c>
      <c r="D69" s="86" t="s">
        <v>1663</v>
      </c>
      <c r="E69" s="86" t="s">
        <v>1667</v>
      </c>
      <c r="F69" s="86" t="s">
        <v>478</v>
      </c>
    </row>
    <row r="70" spans="1:6" ht="28.8" x14ac:dyDescent="0.3">
      <c r="A70" s="86" t="s">
        <v>1668</v>
      </c>
      <c r="B70" s="86" t="s">
        <v>1669</v>
      </c>
      <c r="C70" s="86" t="s">
        <v>1670</v>
      </c>
      <c r="D70" s="86" t="s">
        <v>1663</v>
      </c>
      <c r="E70" s="86" t="s">
        <v>1671</v>
      </c>
      <c r="F70" s="86" t="s">
        <v>1672</v>
      </c>
    </row>
    <row r="71" spans="1:6" x14ac:dyDescent="0.3">
      <c r="A71" s="86" t="s">
        <v>1673</v>
      </c>
      <c r="B71" s="86" t="s">
        <v>1674</v>
      </c>
      <c r="C71" s="86" t="s">
        <v>260</v>
      </c>
      <c r="D71" s="86" t="s">
        <v>1663</v>
      </c>
      <c r="E71" s="86" t="s">
        <v>1671</v>
      </c>
      <c r="F71" s="86" t="s">
        <v>261</v>
      </c>
    </row>
    <row r="72" spans="1:6" x14ac:dyDescent="0.3">
      <c r="A72" s="86" t="s">
        <v>1675</v>
      </c>
      <c r="B72" s="86" t="s">
        <v>1676</v>
      </c>
      <c r="C72" s="86" t="s">
        <v>1677</v>
      </c>
      <c r="D72" s="86" t="s">
        <v>1663</v>
      </c>
      <c r="E72" s="86" t="s">
        <v>1678</v>
      </c>
      <c r="F72" s="86" t="s">
        <v>1679</v>
      </c>
    </row>
    <row r="73" spans="1:6" x14ac:dyDescent="0.3">
      <c r="A73" s="86" t="s">
        <v>634</v>
      </c>
      <c r="B73" s="86" t="s">
        <v>1680</v>
      </c>
      <c r="C73" s="86" t="s">
        <v>636</v>
      </c>
      <c r="D73" s="86" t="s">
        <v>1681</v>
      </c>
      <c r="E73" s="86" t="s">
        <v>1682</v>
      </c>
      <c r="F73" s="86" t="s">
        <v>636</v>
      </c>
    </row>
    <row r="74" spans="1:6" x14ac:dyDescent="0.3">
      <c r="A74" s="86" t="s">
        <v>942</v>
      </c>
      <c r="B74" s="86" t="s">
        <v>1683</v>
      </c>
      <c r="C74" s="86" t="s">
        <v>944</v>
      </c>
      <c r="D74" s="86" t="s">
        <v>1681</v>
      </c>
      <c r="E74" s="86" t="s">
        <v>1682</v>
      </c>
      <c r="F74" s="86" t="s">
        <v>945</v>
      </c>
    </row>
    <row r="75" spans="1:6" x14ac:dyDescent="0.3">
      <c r="A75" s="86" t="s">
        <v>1684</v>
      </c>
      <c r="B75" s="86" t="s">
        <v>1685</v>
      </c>
      <c r="C75" s="86" t="s">
        <v>1686</v>
      </c>
      <c r="D75" s="86" t="s">
        <v>1681</v>
      </c>
      <c r="E75" s="86" t="s">
        <v>1682</v>
      </c>
      <c r="F75" s="86" t="s">
        <v>1687</v>
      </c>
    </row>
    <row r="76" spans="1:6" x14ac:dyDescent="0.3">
      <c r="A76" s="86" t="s">
        <v>1058</v>
      </c>
      <c r="B76" s="86" t="s">
        <v>1688</v>
      </c>
      <c r="C76" s="86" t="s">
        <v>1060</v>
      </c>
      <c r="D76" s="86" t="s">
        <v>1681</v>
      </c>
      <c r="E76" s="86" t="s">
        <v>1689</v>
      </c>
      <c r="F76" s="86" t="s">
        <v>1061</v>
      </c>
    </row>
    <row r="77" spans="1:6" x14ac:dyDescent="0.3">
      <c r="A77" s="86" t="s">
        <v>1204</v>
      </c>
      <c r="B77" s="86" t="s">
        <v>1690</v>
      </c>
      <c r="C77" s="86" t="s">
        <v>1206</v>
      </c>
      <c r="D77" s="86" t="s">
        <v>1681</v>
      </c>
      <c r="E77" s="86" t="s">
        <v>1689</v>
      </c>
      <c r="F77" s="86" t="s">
        <v>1207</v>
      </c>
    </row>
    <row r="78" spans="1:6" x14ac:dyDescent="0.3">
      <c r="A78" s="86" t="s">
        <v>1691</v>
      </c>
      <c r="B78" s="86" t="s">
        <v>1692</v>
      </c>
      <c r="C78" s="86" t="s">
        <v>1693</v>
      </c>
      <c r="D78" s="86" t="s">
        <v>1681</v>
      </c>
      <c r="E78" s="86" t="s">
        <v>1689</v>
      </c>
      <c r="F78" s="86" t="s">
        <v>1694</v>
      </c>
    </row>
    <row r="79" spans="1:6" x14ac:dyDescent="0.3">
      <c r="A79" s="86" t="s">
        <v>868</v>
      </c>
      <c r="B79" s="86" t="s">
        <v>1695</v>
      </c>
      <c r="C79" s="86" t="s">
        <v>868</v>
      </c>
      <c r="D79" s="86" t="s">
        <v>1681</v>
      </c>
      <c r="E79" s="86" t="s">
        <v>1696</v>
      </c>
      <c r="F79" s="86" t="s">
        <v>870</v>
      </c>
    </row>
    <row r="80" spans="1:6" x14ac:dyDescent="0.3">
      <c r="A80" s="86" t="s">
        <v>810</v>
      </c>
      <c r="B80" s="86" t="s">
        <v>1697</v>
      </c>
      <c r="C80" s="86" t="s">
        <v>812</v>
      </c>
      <c r="D80" s="86" t="s">
        <v>1681</v>
      </c>
      <c r="E80" s="86" t="s">
        <v>1696</v>
      </c>
      <c r="F80" s="86" t="s">
        <v>813</v>
      </c>
    </row>
    <row r="81" spans="1:6" x14ac:dyDescent="0.3">
      <c r="A81" s="86" t="s">
        <v>1698</v>
      </c>
      <c r="B81" s="86" t="s">
        <v>1699</v>
      </c>
      <c r="C81" s="86" t="s">
        <v>1698</v>
      </c>
      <c r="D81" s="86" t="s">
        <v>1681</v>
      </c>
      <c r="E81" s="86" t="s">
        <v>1696</v>
      </c>
      <c r="F81" s="86" t="s">
        <v>1700</v>
      </c>
    </row>
    <row r="82" spans="1:6" x14ac:dyDescent="0.3">
      <c r="A82" s="86" t="s">
        <v>463</v>
      </c>
      <c r="B82" s="86" t="s">
        <v>1701</v>
      </c>
      <c r="C82" s="86" t="s">
        <v>465</v>
      </c>
      <c r="D82" s="86" t="s">
        <v>1681</v>
      </c>
      <c r="E82" s="86" t="s">
        <v>1696</v>
      </c>
      <c r="F82" s="86" t="s">
        <v>466</v>
      </c>
    </row>
    <row r="83" spans="1:6" x14ac:dyDescent="0.3">
      <c r="A83" s="86" t="s">
        <v>821</v>
      </c>
      <c r="B83" s="86" t="s">
        <v>1702</v>
      </c>
      <c r="C83" s="86" t="s">
        <v>823</v>
      </c>
      <c r="D83" s="86" t="s">
        <v>1681</v>
      </c>
      <c r="E83" s="86" t="s">
        <v>1696</v>
      </c>
      <c r="F83" s="86" t="s">
        <v>824</v>
      </c>
    </row>
    <row r="84" spans="1:6" x14ac:dyDescent="0.3">
      <c r="A84" s="86" t="s">
        <v>839</v>
      </c>
      <c r="B84" s="86" t="s">
        <v>1703</v>
      </c>
      <c r="C84" s="86" t="s">
        <v>837</v>
      </c>
      <c r="D84" s="86" t="s">
        <v>1704</v>
      </c>
      <c r="E84" s="86" t="s">
        <v>1705</v>
      </c>
      <c r="F84" s="86" t="s">
        <v>842</v>
      </c>
    </row>
    <row r="85" spans="1:6" x14ac:dyDescent="0.3">
      <c r="A85" s="86" t="s">
        <v>1706</v>
      </c>
      <c r="B85" s="86" t="s">
        <v>1707</v>
      </c>
      <c r="C85" s="86" t="s">
        <v>1706</v>
      </c>
      <c r="D85" s="86" t="s">
        <v>1704</v>
      </c>
      <c r="E85" s="86" t="s">
        <v>1705</v>
      </c>
      <c r="F85" s="86" t="s">
        <v>1708</v>
      </c>
    </row>
    <row r="86" spans="1:6" ht="28.8" x14ac:dyDescent="0.3">
      <c r="A86" s="86" t="s">
        <v>1709</v>
      </c>
      <c r="B86" s="86" t="s">
        <v>1710</v>
      </c>
      <c r="C86" s="86" t="s">
        <v>1711</v>
      </c>
      <c r="D86" s="86" t="s">
        <v>1704</v>
      </c>
      <c r="E86" s="86" t="s">
        <v>1705</v>
      </c>
      <c r="F86" s="86" t="s">
        <v>15</v>
      </c>
    </row>
    <row r="87" spans="1:6" x14ac:dyDescent="0.3">
      <c r="A87" s="86" t="s">
        <v>423</v>
      </c>
      <c r="B87" s="86" t="s">
        <v>1712</v>
      </c>
      <c r="C87" s="86" t="s">
        <v>423</v>
      </c>
      <c r="D87" s="86" t="s">
        <v>1704</v>
      </c>
      <c r="E87" s="86" t="s">
        <v>1705</v>
      </c>
      <c r="F87" s="86" t="s">
        <v>425</v>
      </c>
    </row>
    <row r="88" spans="1:6" x14ac:dyDescent="0.3">
      <c r="A88" s="86" t="s">
        <v>1713</v>
      </c>
      <c r="B88" s="86" t="s">
        <v>1714</v>
      </c>
      <c r="C88" s="86" t="s">
        <v>1715</v>
      </c>
      <c r="D88" s="86" t="s">
        <v>1704</v>
      </c>
      <c r="E88" s="86" t="s">
        <v>1705</v>
      </c>
      <c r="F88" s="86" t="s">
        <v>1716</v>
      </c>
    </row>
    <row r="89" spans="1:6" x14ac:dyDescent="0.3">
      <c r="A89" s="86" t="s">
        <v>1717</v>
      </c>
      <c r="B89" s="86" t="s">
        <v>1718</v>
      </c>
      <c r="C89" s="86" t="s">
        <v>1719</v>
      </c>
      <c r="D89" s="86" t="s">
        <v>1704</v>
      </c>
      <c r="E89" s="86" t="s">
        <v>1705</v>
      </c>
      <c r="F89" s="86" t="s">
        <v>1720</v>
      </c>
    </row>
    <row r="90" spans="1:6" ht="28.8" x14ac:dyDescent="0.3">
      <c r="A90" s="86" t="s">
        <v>1721</v>
      </c>
      <c r="B90" s="86" t="s">
        <v>1722</v>
      </c>
      <c r="C90" s="86" t="s">
        <v>557</v>
      </c>
      <c r="D90" s="86" t="s">
        <v>1704</v>
      </c>
      <c r="E90" s="86" t="s">
        <v>1705</v>
      </c>
      <c r="F90" s="86" t="s">
        <v>558</v>
      </c>
    </row>
    <row r="91" spans="1:6" x14ac:dyDescent="0.3">
      <c r="A91" s="86" t="s">
        <v>539</v>
      </c>
      <c r="B91" s="86" t="s">
        <v>1723</v>
      </c>
      <c r="C91" s="86" t="s">
        <v>1724</v>
      </c>
      <c r="D91" s="86" t="s">
        <v>1725</v>
      </c>
      <c r="E91" s="86" t="s">
        <v>1726</v>
      </c>
      <c r="F91" s="86" t="s">
        <v>542</v>
      </c>
    </row>
    <row r="92" spans="1:6" x14ac:dyDescent="0.3">
      <c r="A92" s="86" t="s">
        <v>1727</v>
      </c>
      <c r="B92" s="86" t="s">
        <v>1728</v>
      </c>
      <c r="C92" s="86" t="s">
        <v>1727</v>
      </c>
      <c r="D92" s="86" t="s">
        <v>1725</v>
      </c>
      <c r="E92" s="86" t="s">
        <v>1726</v>
      </c>
      <c r="F92" s="86" t="s">
        <v>1729</v>
      </c>
    </row>
    <row r="93" spans="1:6" x14ac:dyDescent="0.3">
      <c r="A93" s="86" t="s">
        <v>1730</v>
      </c>
      <c r="B93" s="86" t="s">
        <v>1731</v>
      </c>
      <c r="C93" s="86"/>
      <c r="D93" s="86" t="s">
        <v>1725</v>
      </c>
      <c r="E93" s="86" t="s">
        <v>1726</v>
      </c>
      <c r="F93" s="86" t="s">
        <v>1732</v>
      </c>
    </row>
    <row r="94" spans="1:6" ht="28.8" x14ac:dyDescent="0.3">
      <c r="A94" s="86" t="s">
        <v>1090</v>
      </c>
      <c r="B94" s="86" t="s">
        <v>1733</v>
      </c>
      <c r="C94" s="86" t="s">
        <v>1092</v>
      </c>
      <c r="D94" s="86" t="s">
        <v>1725</v>
      </c>
      <c r="E94" s="86" t="s">
        <v>1734</v>
      </c>
      <c r="F94" s="86" t="s">
        <v>1093</v>
      </c>
    </row>
    <row r="95" spans="1:6" x14ac:dyDescent="0.3">
      <c r="A95" s="86" t="s">
        <v>726</v>
      </c>
      <c r="B95" s="86" t="s">
        <v>1735</v>
      </c>
      <c r="C95" s="86" t="s">
        <v>726</v>
      </c>
      <c r="D95" s="86" t="s">
        <v>1725</v>
      </c>
      <c r="E95" s="86" t="s">
        <v>1736</v>
      </c>
      <c r="F95" s="86" t="s">
        <v>728</v>
      </c>
    </row>
    <row r="96" spans="1:6" x14ac:dyDescent="0.3">
      <c r="A96" s="86" t="s">
        <v>1737</v>
      </c>
      <c r="B96" s="86" t="s">
        <v>1738</v>
      </c>
      <c r="C96" s="86" t="s">
        <v>1739</v>
      </c>
      <c r="D96" s="86" t="s">
        <v>1725</v>
      </c>
      <c r="E96" s="86" t="s">
        <v>1736</v>
      </c>
      <c r="F96" s="86" t="s">
        <v>1740</v>
      </c>
    </row>
    <row r="97" spans="1:6" x14ac:dyDescent="0.3">
      <c r="A97" s="86" t="s">
        <v>1741</v>
      </c>
      <c r="B97" s="86" t="s">
        <v>1742</v>
      </c>
      <c r="C97" s="86" t="s">
        <v>1743</v>
      </c>
      <c r="D97" s="86" t="s">
        <v>1725</v>
      </c>
      <c r="E97" s="86" t="s">
        <v>1736</v>
      </c>
      <c r="F97" s="86" t="s">
        <v>1203</v>
      </c>
    </row>
    <row r="98" spans="1:6" x14ac:dyDescent="0.3">
      <c r="A98" s="86" t="s">
        <v>1744</v>
      </c>
      <c r="B98" s="86" t="s">
        <v>1745</v>
      </c>
      <c r="C98" s="86" t="s">
        <v>1746</v>
      </c>
      <c r="D98" s="86" t="s">
        <v>1725</v>
      </c>
      <c r="E98" s="86" t="s">
        <v>1747</v>
      </c>
      <c r="F98" s="86" t="s">
        <v>1748</v>
      </c>
    </row>
    <row r="99" spans="1:6" x14ac:dyDescent="0.3">
      <c r="A99" s="86" t="s">
        <v>46</v>
      </c>
      <c r="B99" s="86" t="s">
        <v>1749</v>
      </c>
      <c r="C99" s="86" t="s">
        <v>48</v>
      </c>
      <c r="D99" s="86" t="s">
        <v>1725</v>
      </c>
      <c r="E99" s="86" t="s">
        <v>1750</v>
      </c>
      <c r="F99" s="86" t="s">
        <v>49</v>
      </c>
    </row>
    <row r="100" spans="1:6" x14ac:dyDescent="0.3">
      <c r="A100" s="86" t="s">
        <v>1751</v>
      </c>
      <c r="B100" s="86" t="s">
        <v>1752</v>
      </c>
      <c r="C100" s="86" t="s">
        <v>1753</v>
      </c>
      <c r="D100" s="86" t="s">
        <v>1725</v>
      </c>
      <c r="E100" s="86" t="s">
        <v>1750</v>
      </c>
      <c r="F100" s="86" t="s">
        <v>1754</v>
      </c>
    </row>
    <row r="101" spans="1:6" ht="28.8" x14ac:dyDescent="0.3">
      <c r="A101" s="86" t="s">
        <v>1755</v>
      </c>
      <c r="B101" s="86" t="s">
        <v>1756</v>
      </c>
      <c r="C101" s="86" t="s">
        <v>1757</v>
      </c>
      <c r="D101" s="86" t="s">
        <v>1725</v>
      </c>
      <c r="E101" s="86" t="s">
        <v>1758</v>
      </c>
      <c r="F101" s="86" t="s">
        <v>629</v>
      </c>
    </row>
    <row r="102" spans="1:6" x14ac:dyDescent="0.3">
      <c r="A102" s="86" t="s">
        <v>627</v>
      </c>
      <c r="B102" s="86" t="s">
        <v>1759</v>
      </c>
      <c r="C102" s="86"/>
      <c r="D102" s="86" t="s">
        <v>1725</v>
      </c>
      <c r="E102" s="86" t="s">
        <v>1758</v>
      </c>
      <c r="F102" s="86" t="s">
        <v>629</v>
      </c>
    </row>
    <row r="103" spans="1:6" x14ac:dyDescent="0.3">
      <c r="A103" s="86" t="s">
        <v>521</v>
      </c>
      <c r="B103" s="86" t="s">
        <v>1760</v>
      </c>
      <c r="C103" s="86" t="s">
        <v>521</v>
      </c>
      <c r="D103" s="86" t="s">
        <v>1725</v>
      </c>
      <c r="E103" s="86" t="s">
        <v>1758</v>
      </c>
      <c r="F103" s="86" t="s">
        <v>523</v>
      </c>
    </row>
    <row r="104" spans="1:6" x14ac:dyDescent="0.3">
      <c r="A104" s="86" t="s">
        <v>506</v>
      </c>
      <c r="B104" s="86" t="s">
        <v>1761</v>
      </c>
      <c r="C104" s="86" t="s">
        <v>506</v>
      </c>
      <c r="D104" s="86" t="s">
        <v>1762</v>
      </c>
      <c r="E104" s="86" t="s">
        <v>1763</v>
      </c>
      <c r="F104" s="86" t="s">
        <v>508</v>
      </c>
    </row>
    <row r="105" spans="1:6" x14ac:dyDescent="0.3">
      <c r="A105" s="86" t="s">
        <v>1139</v>
      </c>
      <c r="B105" s="86" t="s">
        <v>1764</v>
      </c>
      <c r="C105" s="86" t="s">
        <v>1139</v>
      </c>
      <c r="D105" s="86" t="s">
        <v>1762</v>
      </c>
      <c r="E105" s="86" t="s">
        <v>1763</v>
      </c>
      <c r="F105" s="86" t="s">
        <v>1141</v>
      </c>
    </row>
    <row r="106" spans="1:6" x14ac:dyDescent="0.3">
      <c r="A106" s="86" t="s">
        <v>344</v>
      </c>
      <c r="B106" s="86" t="s">
        <v>1765</v>
      </c>
      <c r="C106" s="86" t="s">
        <v>1766</v>
      </c>
      <c r="D106" s="86" t="s">
        <v>1762</v>
      </c>
      <c r="E106" s="86" t="s">
        <v>1763</v>
      </c>
      <c r="F106" s="86" t="s">
        <v>347</v>
      </c>
    </row>
    <row r="107" spans="1:6" x14ac:dyDescent="0.3">
      <c r="A107" s="86" t="s">
        <v>329</v>
      </c>
      <c r="B107" s="86" t="s">
        <v>1767</v>
      </c>
      <c r="C107" s="86" t="s">
        <v>1768</v>
      </c>
      <c r="D107" s="86" t="s">
        <v>1762</v>
      </c>
      <c r="E107" s="86" t="s">
        <v>1763</v>
      </c>
      <c r="F107" s="86" t="s">
        <v>332</v>
      </c>
    </row>
    <row r="108" spans="1:6" ht="28.8" x14ac:dyDescent="0.3">
      <c r="A108" s="86" t="s">
        <v>1769</v>
      </c>
      <c r="B108" s="86" t="s">
        <v>1770</v>
      </c>
      <c r="C108" s="86" t="s">
        <v>1771</v>
      </c>
      <c r="D108" s="86" t="s">
        <v>1762</v>
      </c>
      <c r="E108" s="86" t="s">
        <v>1772</v>
      </c>
      <c r="F108" s="86" t="s">
        <v>1773</v>
      </c>
    </row>
    <row r="109" spans="1:6" x14ac:dyDescent="0.3">
      <c r="A109" s="86" t="s">
        <v>20</v>
      </c>
      <c r="B109" s="86" t="s">
        <v>1774</v>
      </c>
      <c r="C109" s="86" t="s">
        <v>20</v>
      </c>
      <c r="D109" s="86" t="s">
        <v>1762</v>
      </c>
      <c r="E109" s="86" t="s">
        <v>1772</v>
      </c>
      <c r="F109" s="86" t="s">
        <v>22</v>
      </c>
    </row>
    <row r="110" spans="1:6" x14ac:dyDescent="0.3">
      <c r="A110" s="86" t="s">
        <v>796</v>
      </c>
      <c r="B110" s="86" t="s">
        <v>1775</v>
      </c>
      <c r="C110" s="86" t="s">
        <v>796</v>
      </c>
      <c r="D110" s="86" t="s">
        <v>1776</v>
      </c>
      <c r="E110" s="86" t="s">
        <v>1777</v>
      </c>
      <c r="F110" s="86" t="s">
        <v>799</v>
      </c>
    </row>
    <row r="111" spans="1:6" x14ac:dyDescent="0.3">
      <c r="A111" s="86" t="s">
        <v>1778</v>
      </c>
      <c r="B111" s="86" t="s">
        <v>1779</v>
      </c>
      <c r="C111" s="86" t="s">
        <v>1780</v>
      </c>
      <c r="D111" s="86" t="s">
        <v>1776</v>
      </c>
      <c r="E111" s="86" t="s">
        <v>1781</v>
      </c>
      <c r="F111" s="86" t="s">
        <v>1782</v>
      </c>
    </row>
    <row r="112" spans="1:6" x14ac:dyDescent="0.3">
      <c r="A112" s="86" t="s">
        <v>850</v>
      </c>
      <c r="B112" s="86" t="s">
        <v>1783</v>
      </c>
      <c r="C112" s="86" t="s">
        <v>850</v>
      </c>
      <c r="D112" s="86" t="s">
        <v>1776</v>
      </c>
      <c r="E112" s="86" t="s">
        <v>1781</v>
      </c>
      <c r="F112" s="86" t="s">
        <v>852</v>
      </c>
    </row>
    <row r="113" spans="1:6" ht="28.8" x14ac:dyDescent="0.3">
      <c r="A113" s="86" t="s">
        <v>1784</v>
      </c>
      <c r="B113" s="86" t="s">
        <v>1785</v>
      </c>
      <c r="C113" s="86" t="s">
        <v>1786</v>
      </c>
      <c r="D113" s="86" t="s">
        <v>1776</v>
      </c>
      <c r="E113" s="86" t="s">
        <v>1781</v>
      </c>
      <c r="F113" s="86" t="s">
        <v>1787</v>
      </c>
    </row>
    <row r="114" spans="1:6" x14ac:dyDescent="0.3">
      <c r="A114" s="86" t="s">
        <v>624</v>
      </c>
      <c r="B114" s="86" t="s">
        <v>1788</v>
      </c>
      <c r="C114" s="86" t="s">
        <v>624</v>
      </c>
      <c r="D114" s="86" t="s">
        <v>1776</v>
      </c>
      <c r="E114" s="86" t="s">
        <v>1781</v>
      </c>
      <c r="F114" s="86" t="s">
        <v>626</v>
      </c>
    </row>
    <row r="115" spans="1:6" x14ac:dyDescent="0.3">
      <c r="A115" s="86" t="s">
        <v>1184</v>
      </c>
      <c r="B115" s="86" t="s">
        <v>1789</v>
      </c>
      <c r="C115" s="86" t="s">
        <v>1186</v>
      </c>
      <c r="D115" s="86" t="s">
        <v>1776</v>
      </c>
      <c r="E115" s="86" t="s">
        <v>1781</v>
      </c>
      <c r="F115" s="86" t="s">
        <v>1187</v>
      </c>
    </row>
    <row r="116" spans="1:6" x14ac:dyDescent="0.3">
      <c r="A116" s="86" t="s">
        <v>1790</v>
      </c>
      <c r="B116" s="86" t="s">
        <v>1791</v>
      </c>
      <c r="C116" s="86"/>
      <c r="D116" s="86" t="s">
        <v>1776</v>
      </c>
      <c r="E116" s="86" t="s">
        <v>1781</v>
      </c>
      <c r="F116" s="86" t="s">
        <v>1792</v>
      </c>
    </row>
    <row r="117" spans="1:6" x14ac:dyDescent="0.3">
      <c r="A117" s="86" t="s">
        <v>927</v>
      </c>
      <c r="B117" s="86" t="s">
        <v>1793</v>
      </c>
      <c r="C117" s="86"/>
      <c r="D117" s="86" t="s">
        <v>1776</v>
      </c>
      <c r="E117" s="86" t="s">
        <v>1781</v>
      </c>
      <c r="F117" s="86" t="s">
        <v>930</v>
      </c>
    </row>
    <row r="118" spans="1:6" x14ac:dyDescent="0.3">
      <c r="A118" s="86" t="s">
        <v>214</v>
      </c>
      <c r="B118" s="86" t="s">
        <v>1794</v>
      </c>
      <c r="C118" s="86" t="s">
        <v>1795</v>
      </c>
      <c r="D118" s="86" t="s">
        <v>1776</v>
      </c>
      <c r="E118" s="86" t="s">
        <v>1796</v>
      </c>
      <c r="F118" s="86" t="s">
        <v>217</v>
      </c>
    </row>
    <row r="119" spans="1:6" x14ac:dyDescent="0.3">
      <c r="A119" s="86" t="s">
        <v>581</v>
      </c>
      <c r="B119" s="86" t="s">
        <v>1797</v>
      </c>
      <c r="C119" s="86" t="s">
        <v>581</v>
      </c>
      <c r="D119" s="86" t="s">
        <v>1776</v>
      </c>
      <c r="E119" s="86" t="s">
        <v>1796</v>
      </c>
      <c r="F119" s="86" t="s">
        <v>584</v>
      </c>
    </row>
    <row r="120" spans="1:6" x14ac:dyDescent="0.3">
      <c r="A120" s="86" t="s">
        <v>301</v>
      </c>
      <c r="B120" s="86" t="s">
        <v>1798</v>
      </c>
      <c r="C120" s="86" t="s">
        <v>301</v>
      </c>
      <c r="D120" s="86" t="s">
        <v>1776</v>
      </c>
      <c r="E120" s="86" t="s">
        <v>1796</v>
      </c>
      <c r="F120" s="86" t="s">
        <v>303</v>
      </c>
    </row>
    <row r="121" spans="1:6" x14ac:dyDescent="0.3">
      <c r="A121" s="86" t="s">
        <v>1799</v>
      </c>
      <c r="B121" s="86" t="s">
        <v>1800</v>
      </c>
      <c r="C121" s="86" t="s">
        <v>1799</v>
      </c>
      <c r="D121" s="86" t="s">
        <v>1776</v>
      </c>
      <c r="E121" s="86" t="s">
        <v>1796</v>
      </c>
      <c r="F121" s="86" t="s">
        <v>1801</v>
      </c>
    </row>
    <row r="122" spans="1:6" x14ac:dyDescent="0.3">
      <c r="A122" s="86" t="s">
        <v>1802</v>
      </c>
      <c r="B122" s="86" t="s">
        <v>1803</v>
      </c>
      <c r="C122" s="86" t="s">
        <v>1804</v>
      </c>
      <c r="D122" s="86" t="s">
        <v>1776</v>
      </c>
      <c r="E122" s="86" t="s">
        <v>1796</v>
      </c>
      <c r="F122" s="86" t="s">
        <v>1805</v>
      </c>
    </row>
    <row r="123" spans="1:6" x14ac:dyDescent="0.3">
      <c r="A123" s="86" t="s">
        <v>602</v>
      </c>
      <c r="B123" s="86" t="s">
        <v>1806</v>
      </c>
      <c r="C123" s="86" t="s">
        <v>1807</v>
      </c>
      <c r="D123" s="86" t="s">
        <v>1776</v>
      </c>
      <c r="E123" s="86" t="s">
        <v>1796</v>
      </c>
      <c r="F123" s="86" t="s">
        <v>605</v>
      </c>
    </row>
    <row r="124" spans="1:6" x14ac:dyDescent="0.3">
      <c r="A124" s="86" t="s">
        <v>1808</v>
      </c>
      <c r="B124" s="86" t="s">
        <v>1809</v>
      </c>
      <c r="C124" s="86" t="s">
        <v>1810</v>
      </c>
      <c r="D124" s="86" t="s">
        <v>1776</v>
      </c>
      <c r="E124" s="86" t="s">
        <v>1796</v>
      </c>
      <c r="F124" s="86" t="s">
        <v>1811</v>
      </c>
    </row>
    <row r="125" spans="1:6" x14ac:dyDescent="0.3">
      <c r="A125" s="86" t="s">
        <v>712</v>
      </c>
      <c r="B125" s="86" t="s">
        <v>1812</v>
      </c>
      <c r="C125" s="86" t="s">
        <v>712</v>
      </c>
      <c r="D125" s="86" t="s">
        <v>1776</v>
      </c>
      <c r="E125" s="86" t="s">
        <v>1796</v>
      </c>
      <c r="F125" s="86" t="s">
        <v>714</v>
      </c>
    </row>
    <row r="126" spans="1:6" x14ac:dyDescent="0.3">
      <c r="A126" s="86" t="s">
        <v>953</v>
      </c>
      <c r="B126" s="86" t="s">
        <v>1813</v>
      </c>
      <c r="C126" s="86" t="s">
        <v>1814</v>
      </c>
      <c r="D126" s="86" t="s">
        <v>1776</v>
      </c>
      <c r="E126" s="86" t="s">
        <v>1796</v>
      </c>
      <c r="F126" s="86" t="s">
        <v>956</v>
      </c>
    </row>
    <row r="127" spans="1:6" ht="28.8" x14ac:dyDescent="0.3">
      <c r="A127" s="86" t="s">
        <v>386</v>
      </c>
      <c r="B127" s="86" t="s">
        <v>1815</v>
      </c>
      <c r="C127" s="86" t="s">
        <v>1816</v>
      </c>
      <c r="D127" s="86" t="s">
        <v>1776</v>
      </c>
      <c r="E127" s="86" t="s">
        <v>889</v>
      </c>
      <c r="F127" s="86" t="s">
        <v>389</v>
      </c>
    </row>
    <row r="128" spans="1:6" x14ac:dyDescent="0.3">
      <c r="A128" s="86" t="s">
        <v>1817</v>
      </c>
      <c r="B128" s="86" t="s">
        <v>1818</v>
      </c>
      <c r="C128" s="86" t="s">
        <v>308</v>
      </c>
      <c r="D128" s="86" t="s">
        <v>1776</v>
      </c>
      <c r="E128" s="86" t="s">
        <v>889</v>
      </c>
      <c r="F128" s="86" t="s">
        <v>310</v>
      </c>
    </row>
    <row r="129" spans="1:6" x14ac:dyDescent="0.3">
      <c r="A129" s="86" t="s">
        <v>337</v>
      </c>
      <c r="B129" s="86" t="s">
        <v>1819</v>
      </c>
      <c r="C129" s="86" t="s">
        <v>1820</v>
      </c>
      <c r="D129" s="86" t="s">
        <v>1776</v>
      </c>
      <c r="E129" s="86" t="s">
        <v>889</v>
      </c>
      <c r="F129" s="86" t="s">
        <v>340</v>
      </c>
    </row>
    <row r="130" spans="1:6" x14ac:dyDescent="0.3">
      <c r="A130" s="86" t="s">
        <v>1821</v>
      </c>
      <c r="B130" s="86" t="s">
        <v>1822</v>
      </c>
      <c r="C130" s="86" t="s">
        <v>1823</v>
      </c>
      <c r="D130" s="86" t="s">
        <v>1776</v>
      </c>
      <c r="E130" s="86" t="s">
        <v>889</v>
      </c>
      <c r="F130" s="86" t="s">
        <v>109</v>
      </c>
    </row>
    <row r="131" spans="1:6" x14ac:dyDescent="0.3">
      <c r="A131" s="86" t="s">
        <v>1126</v>
      </c>
      <c r="B131" s="86" t="s">
        <v>1824</v>
      </c>
      <c r="C131" s="86" t="s">
        <v>1825</v>
      </c>
      <c r="D131" s="86" t="s">
        <v>1776</v>
      </c>
      <c r="E131" s="86" t="s">
        <v>889</v>
      </c>
      <c r="F131" s="86" t="s">
        <v>310</v>
      </c>
    </row>
    <row r="132" spans="1:6" x14ac:dyDescent="0.3">
      <c r="A132" s="86" t="s">
        <v>487</v>
      </c>
      <c r="B132" s="86" t="s">
        <v>1826</v>
      </c>
      <c r="C132" s="86" t="s">
        <v>1827</v>
      </c>
      <c r="D132" s="86" t="s">
        <v>1776</v>
      </c>
      <c r="E132" s="86" t="s">
        <v>889</v>
      </c>
      <c r="F132" s="86" t="s">
        <v>490</v>
      </c>
    </row>
    <row r="133" spans="1:6" x14ac:dyDescent="0.3">
      <c r="A133" s="86" t="s">
        <v>1828</v>
      </c>
      <c r="B133" s="86" t="s">
        <v>1829</v>
      </c>
      <c r="C133" s="86" t="s">
        <v>1830</v>
      </c>
      <c r="D133" s="86" t="s">
        <v>1776</v>
      </c>
      <c r="E133" s="86" t="s">
        <v>889</v>
      </c>
      <c r="F133" s="86" t="s">
        <v>1831</v>
      </c>
    </row>
    <row r="134" spans="1:6" x14ac:dyDescent="0.3">
      <c r="A134" s="86" t="s">
        <v>1019</v>
      </c>
      <c r="B134" s="86" t="s">
        <v>1832</v>
      </c>
      <c r="C134" s="86" t="s">
        <v>1833</v>
      </c>
      <c r="D134" s="86" t="s">
        <v>1776</v>
      </c>
      <c r="E134" s="86" t="s">
        <v>889</v>
      </c>
      <c r="F134" s="86" t="s">
        <v>1022</v>
      </c>
    </row>
    <row r="135" spans="1:6" x14ac:dyDescent="0.3">
      <c r="A135" s="86" t="s">
        <v>1834</v>
      </c>
      <c r="B135" s="86" t="s">
        <v>1835</v>
      </c>
      <c r="C135" s="86" t="s">
        <v>1834</v>
      </c>
      <c r="D135" s="86" t="s">
        <v>1776</v>
      </c>
      <c r="E135" s="86" t="s">
        <v>889</v>
      </c>
      <c r="F135" s="86" t="s">
        <v>310</v>
      </c>
    </row>
    <row r="136" spans="1:6" x14ac:dyDescent="0.3">
      <c r="A136" s="86" t="s">
        <v>374</v>
      </c>
      <c r="B136" s="86" t="s">
        <v>1836</v>
      </c>
      <c r="C136" s="86" t="s">
        <v>376</v>
      </c>
      <c r="D136" s="86" t="s">
        <v>1837</v>
      </c>
      <c r="E136" s="86" t="s">
        <v>1838</v>
      </c>
      <c r="F136" s="86" t="s">
        <v>377</v>
      </c>
    </row>
    <row r="137" spans="1:6" x14ac:dyDescent="0.3">
      <c r="A137" s="86" t="s">
        <v>1839</v>
      </c>
      <c r="B137" s="86" t="s">
        <v>1840</v>
      </c>
      <c r="C137" s="86" t="s">
        <v>1841</v>
      </c>
      <c r="D137" s="86" t="s">
        <v>1837</v>
      </c>
      <c r="E137" s="86" t="s">
        <v>1838</v>
      </c>
      <c r="F137" s="86" t="s">
        <v>1842</v>
      </c>
    </row>
    <row r="138" spans="1:6" x14ac:dyDescent="0.3">
      <c r="A138" s="86" t="s">
        <v>1843</v>
      </c>
      <c r="B138" s="86" t="s">
        <v>1844</v>
      </c>
      <c r="C138" s="86"/>
      <c r="D138" s="86" t="s">
        <v>1837</v>
      </c>
      <c r="E138" s="86" t="s">
        <v>1838</v>
      </c>
      <c r="F138" s="86" t="s">
        <v>249</v>
      </c>
    </row>
    <row r="139" spans="1:6" x14ac:dyDescent="0.3">
      <c r="A139" s="86" t="s">
        <v>1845</v>
      </c>
      <c r="B139" s="86" t="s">
        <v>1846</v>
      </c>
      <c r="C139" s="86" t="s">
        <v>1847</v>
      </c>
      <c r="D139" s="86" t="s">
        <v>1837</v>
      </c>
      <c r="E139" s="86" t="s">
        <v>1838</v>
      </c>
      <c r="F139" s="86" t="s">
        <v>1848</v>
      </c>
    </row>
    <row r="140" spans="1:6" x14ac:dyDescent="0.3">
      <c r="A140" s="86" t="s">
        <v>1849</v>
      </c>
      <c r="B140" s="86" t="s">
        <v>1850</v>
      </c>
      <c r="C140" s="86" t="s">
        <v>1851</v>
      </c>
      <c r="D140" s="86" t="s">
        <v>1837</v>
      </c>
      <c r="E140" s="86" t="s">
        <v>1852</v>
      </c>
      <c r="F140" s="86" t="s">
        <v>1853</v>
      </c>
    </row>
    <row r="141" spans="1:6" x14ac:dyDescent="0.3">
      <c r="A141" s="86" t="s">
        <v>709</v>
      </c>
      <c r="B141" s="86" t="s">
        <v>1854</v>
      </c>
      <c r="C141" s="86" t="s">
        <v>709</v>
      </c>
      <c r="D141" s="86" t="s">
        <v>1837</v>
      </c>
      <c r="E141" s="86" t="s">
        <v>1852</v>
      </c>
      <c r="F141" s="86" t="s">
        <v>711</v>
      </c>
    </row>
    <row r="142" spans="1:6" x14ac:dyDescent="0.3">
      <c r="A142" s="86" t="s">
        <v>588</v>
      </c>
      <c r="B142" s="86" t="s">
        <v>1855</v>
      </c>
      <c r="C142" s="86" t="s">
        <v>588</v>
      </c>
      <c r="D142" s="86" t="s">
        <v>1837</v>
      </c>
      <c r="E142" s="86" t="s">
        <v>1852</v>
      </c>
      <c r="F142" s="86" t="s">
        <v>590</v>
      </c>
    </row>
    <row r="143" spans="1:6" x14ac:dyDescent="0.3">
      <c r="A143" s="86" t="s">
        <v>1856</v>
      </c>
      <c r="B143" s="86" t="s">
        <v>1857</v>
      </c>
      <c r="C143" s="86" t="s">
        <v>1858</v>
      </c>
      <c r="D143" s="86" t="s">
        <v>1837</v>
      </c>
      <c r="E143" s="86" t="s">
        <v>1852</v>
      </c>
      <c r="F143" s="86" t="s">
        <v>300</v>
      </c>
    </row>
    <row r="144" spans="1:6" x14ac:dyDescent="0.3">
      <c r="A144" s="86" t="s">
        <v>1859</v>
      </c>
      <c r="B144" s="86" t="s">
        <v>1860</v>
      </c>
      <c r="C144" s="86" t="s">
        <v>1861</v>
      </c>
      <c r="D144" s="86" t="s">
        <v>1837</v>
      </c>
      <c r="E144" s="86" t="s">
        <v>1852</v>
      </c>
      <c r="F144" s="86" t="s">
        <v>1862</v>
      </c>
    </row>
    <row r="145" spans="1:6" x14ac:dyDescent="0.3">
      <c r="A145" s="86" t="s">
        <v>370</v>
      </c>
      <c r="B145" s="86" t="s">
        <v>1863</v>
      </c>
      <c r="C145" s="86" t="s">
        <v>1864</v>
      </c>
      <c r="D145" s="86" t="s">
        <v>1837</v>
      </c>
      <c r="E145" s="86" t="s">
        <v>1865</v>
      </c>
      <c r="F145" s="86" t="s">
        <v>373</v>
      </c>
    </row>
    <row r="146" spans="1:6" x14ac:dyDescent="0.3">
      <c r="A146" s="86" t="s">
        <v>909</v>
      </c>
      <c r="B146" s="86" t="s">
        <v>1866</v>
      </c>
      <c r="C146" s="86" t="s">
        <v>909</v>
      </c>
      <c r="D146" s="86" t="s">
        <v>1867</v>
      </c>
      <c r="E146" s="86" t="s">
        <v>1868</v>
      </c>
      <c r="F146" s="86" t="s">
        <v>910</v>
      </c>
    </row>
    <row r="147" spans="1:6" x14ac:dyDescent="0.3">
      <c r="A147" s="86" t="s">
        <v>1869</v>
      </c>
      <c r="B147" s="86" t="s">
        <v>1870</v>
      </c>
      <c r="C147" s="86" t="s">
        <v>1871</v>
      </c>
      <c r="D147" s="86" t="s">
        <v>1867</v>
      </c>
      <c r="E147" s="86" t="s">
        <v>1872</v>
      </c>
      <c r="F147" s="86" t="s">
        <v>237</v>
      </c>
    </row>
    <row r="148" spans="1:6" x14ac:dyDescent="0.3">
      <c r="A148" s="86" t="s">
        <v>528</v>
      </c>
      <c r="B148" s="86" t="s">
        <v>1873</v>
      </c>
      <c r="C148" s="86" t="s">
        <v>1874</v>
      </c>
      <c r="D148" s="86" t="s">
        <v>1867</v>
      </c>
      <c r="E148" s="86" t="s">
        <v>1872</v>
      </c>
      <c r="F148" s="86" t="s">
        <v>531</v>
      </c>
    </row>
    <row r="149" spans="1:6" x14ac:dyDescent="0.3">
      <c r="A149" s="86" t="s">
        <v>1875</v>
      </c>
      <c r="B149" s="86" t="s">
        <v>1876</v>
      </c>
      <c r="C149" s="86" t="s">
        <v>1875</v>
      </c>
      <c r="D149" s="86" t="s">
        <v>1867</v>
      </c>
      <c r="E149" s="86" t="s">
        <v>1872</v>
      </c>
      <c r="F149" s="86" t="s">
        <v>439</v>
      </c>
    </row>
    <row r="150" spans="1:6" x14ac:dyDescent="0.3">
      <c r="A150" s="86" t="s">
        <v>1877</v>
      </c>
      <c r="B150" s="86" t="s">
        <v>1878</v>
      </c>
      <c r="C150" s="86" t="s">
        <v>1877</v>
      </c>
      <c r="D150" s="86" t="s">
        <v>1867</v>
      </c>
      <c r="E150" s="86" t="s">
        <v>1872</v>
      </c>
      <c r="F150" s="86" t="s">
        <v>1879</v>
      </c>
    </row>
    <row r="151" spans="1:6" x14ac:dyDescent="0.3">
      <c r="A151" s="86" t="s">
        <v>1880</v>
      </c>
      <c r="B151" s="86" t="s">
        <v>1881</v>
      </c>
      <c r="C151" s="86" t="s">
        <v>1882</v>
      </c>
      <c r="D151" s="86" t="s">
        <v>1867</v>
      </c>
      <c r="E151" s="86" t="s">
        <v>1883</v>
      </c>
      <c r="F151" s="86" t="s">
        <v>173</v>
      </c>
    </row>
    <row r="152" spans="1:6" x14ac:dyDescent="0.3">
      <c r="A152" s="86" t="s">
        <v>770</v>
      </c>
      <c r="B152" s="86" t="s">
        <v>1884</v>
      </c>
      <c r="C152" s="86" t="s">
        <v>770</v>
      </c>
      <c r="D152" s="86" t="s">
        <v>1867</v>
      </c>
      <c r="E152" s="86" t="s">
        <v>1885</v>
      </c>
      <c r="F152" s="86" t="s">
        <v>772</v>
      </c>
    </row>
    <row r="153" spans="1:6" x14ac:dyDescent="0.3">
      <c r="A153" s="86" t="s">
        <v>1037</v>
      </c>
      <c r="B153" s="86" t="s">
        <v>1886</v>
      </c>
      <c r="C153" s="86" t="s">
        <v>1037</v>
      </c>
      <c r="D153" s="86" t="s">
        <v>1867</v>
      </c>
      <c r="E153" s="86" t="s">
        <v>1887</v>
      </c>
      <c r="F153" s="86" t="s">
        <v>1039</v>
      </c>
    </row>
    <row r="154" spans="1:6" x14ac:dyDescent="0.3">
      <c r="A154" s="86" t="s">
        <v>1888</v>
      </c>
      <c r="B154" s="86" t="s">
        <v>1889</v>
      </c>
      <c r="C154" s="86" t="s">
        <v>1888</v>
      </c>
      <c r="D154" s="86" t="s">
        <v>1890</v>
      </c>
      <c r="E154" s="86" t="s">
        <v>1891</v>
      </c>
      <c r="F154" s="86" t="s">
        <v>1892</v>
      </c>
    </row>
    <row r="155" spans="1:6" x14ac:dyDescent="0.3">
      <c r="A155" s="86" t="s">
        <v>75</v>
      </c>
      <c r="B155" s="86" t="s">
        <v>1893</v>
      </c>
      <c r="C155" s="86" t="s">
        <v>75</v>
      </c>
      <c r="D155" s="86" t="s">
        <v>1890</v>
      </c>
      <c r="E155" s="86" t="s">
        <v>1894</v>
      </c>
      <c r="F155" s="86" t="s">
        <v>77</v>
      </c>
    </row>
    <row r="156" spans="1:6" x14ac:dyDescent="0.3">
      <c r="A156" s="86" t="s">
        <v>16</v>
      </c>
      <c r="B156" s="86" t="s">
        <v>1895</v>
      </c>
      <c r="C156" s="86" t="s">
        <v>18</v>
      </c>
      <c r="D156" s="86" t="s">
        <v>1890</v>
      </c>
      <c r="E156" s="86" t="s">
        <v>1894</v>
      </c>
      <c r="F156" s="86" t="s">
        <v>19</v>
      </c>
    </row>
    <row r="157" spans="1:6" x14ac:dyDescent="0.3">
      <c r="A157" s="86" t="s">
        <v>1047</v>
      </c>
      <c r="B157" s="86" t="s">
        <v>1896</v>
      </c>
      <c r="C157" s="86" t="s">
        <v>1049</v>
      </c>
      <c r="D157" s="86" t="s">
        <v>1890</v>
      </c>
      <c r="E157" s="86" t="s">
        <v>1894</v>
      </c>
      <c r="F157" s="86" t="s">
        <v>1050</v>
      </c>
    </row>
    <row r="158" spans="1:6" x14ac:dyDescent="0.3">
      <c r="A158" s="86" t="s">
        <v>1224</v>
      </c>
      <c r="B158" s="86" t="s">
        <v>1897</v>
      </c>
      <c r="C158" s="86" t="s">
        <v>1226</v>
      </c>
      <c r="D158" s="86" t="s">
        <v>1890</v>
      </c>
      <c r="E158" s="86" t="s">
        <v>1898</v>
      </c>
      <c r="F158" s="86" t="s">
        <v>1227</v>
      </c>
    </row>
    <row r="159" spans="1:6" x14ac:dyDescent="0.3">
      <c r="A159" s="86" t="s">
        <v>610</v>
      </c>
      <c r="B159" s="86" t="s">
        <v>1899</v>
      </c>
      <c r="C159" s="86" t="s">
        <v>610</v>
      </c>
      <c r="D159" s="86" t="s">
        <v>1890</v>
      </c>
      <c r="E159" s="86" t="s">
        <v>1900</v>
      </c>
      <c r="F159" s="86" t="s">
        <v>612</v>
      </c>
    </row>
    <row r="160" spans="1:6" x14ac:dyDescent="0.3">
      <c r="A160" s="86" t="s">
        <v>218</v>
      </c>
      <c r="B160" s="86" t="s">
        <v>1901</v>
      </c>
      <c r="C160" s="86" t="s">
        <v>218</v>
      </c>
      <c r="D160" s="86" t="s">
        <v>1890</v>
      </c>
      <c r="E160" s="86" t="s">
        <v>1900</v>
      </c>
      <c r="F160" s="86" t="s">
        <v>220</v>
      </c>
    </row>
    <row r="161" spans="1:6" x14ac:dyDescent="0.3">
      <c r="A161" s="86" t="s">
        <v>9</v>
      </c>
      <c r="B161" s="86" t="s">
        <v>1902</v>
      </c>
      <c r="C161" s="86" t="s">
        <v>9</v>
      </c>
      <c r="D161" s="86" t="s">
        <v>1890</v>
      </c>
      <c r="E161" s="86" t="s">
        <v>1900</v>
      </c>
      <c r="F161" s="86" t="s">
        <v>11</v>
      </c>
    </row>
    <row r="162" spans="1:6" x14ac:dyDescent="0.3">
      <c r="A162" s="86" t="s">
        <v>800</v>
      </c>
      <c r="B162" s="86" t="s">
        <v>1903</v>
      </c>
      <c r="C162" s="86" t="s">
        <v>800</v>
      </c>
      <c r="D162" s="86" t="s">
        <v>1890</v>
      </c>
      <c r="E162" s="86" t="s">
        <v>1904</v>
      </c>
      <c r="F162" s="86" t="s">
        <v>802</v>
      </c>
    </row>
    <row r="163" spans="1:6" x14ac:dyDescent="0.3">
      <c r="A163" s="86" t="s">
        <v>270</v>
      </c>
      <c r="B163" s="86" t="s">
        <v>1905</v>
      </c>
      <c r="C163" s="86" t="s">
        <v>270</v>
      </c>
      <c r="D163" s="86" t="s">
        <v>1890</v>
      </c>
      <c r="E163" s="86" t="s">
        <v>1904</v>
      </c>
      <c r="F163" s="86" t="s">
        <v>272</v>
      </c>
    </row>
    <row r="164" spans="1:6" x14ac:dyDescent="0.3">
      <c r="A164" s="86" t="s">
        <v>426</v>
      </c>
      <c r="B164" s="86" t="s">
        <v>1906</v>
      </c>
      <c r="C164" s="86" t="s">
        <v>426</v>
      </c>
      <c r="D164" s="86" t="s">
        <v>1890</v>
      </c>
      <c r="E164" s="86" t="s">
        <v>1904</v>
      </c>
      <c r="F164" s="86" t="s">
        <v>428</v>
      </c>
    </row>
    <row r="165" spans="1:6" x14ac:dyDescent="0.3">
      <c r="A165" s="86" t="s">
        <v>1907</v>
      </c>
      <c r="B165" s="86" t="s">
        <v>1908</v>
      </c>
      <c r="C165" s="86" t="s">
        <v>1909</v>
      </c>
      <c r="D165" s="86" t="s">
        <v>1890</v>
      </c>
      <c r="E165" s="86" t="s">
        <v>1904</v>
      </c>
      <c r="F165" s="86" t="s">
        <v>1046</v>
      </c>
    </row>
    <row r="166" spans="1:6" x14ac:dyDescent="0.3">
      <c r="A166" s="86" t="s">
        <v>1910</v>
      </c>
      <c r="B166" s="86" t="s">
        <v>1911</v>
      </c>
      <c r="C166" s="86" t="s">
        <v>1912</v>
      </c>
      <c r="D166" s="86" t="s">
        <v>1913</v>
      </c>
      <c r="E166" s="86" t="s">
        <v>1914</v>
      </c>
      <c r="F166" s="86" t="s">
        <v>1915</v>
      </c>
    </row>
    <row r="167" spans="1:6" ht="28.8" x14ac:dyDescent="0.3">
      <c r="A167" s="86" t="s">
        <v>400</v>
      </c>
      <c r="B167" s="86" t="s">
        <v>1916</v>
      </c>
      <c r="C167" s="86" t="s">
        <v>402</v>
      </c>
      <c r="D167" s="86" t="s">
        <v>1913</v>
      </c>
      <c r="E167" s="86" t="s">
        <v>1917</v>
      </c>
      <c r="F167" s="86" t="s">
        <v>403</v>
      </c>
    </row>
    <row r="168" spans="1:6" x14ac:dyDescent="0.3">
      <c r="A168" s="86" t="s">
        <v>1918</v>
      </c>
      <c r="B168" s="86" t="s">
        <v>1919</v>
      </c>
      <c r="C168" s="86" t="s">
        <v>1920</v>
      </c>
      <c r="D168" s="86" t="s">
        <v>1913</v>
      </c>
      <c r="E168" s="86" t="s">
        <v>1917</v>
      </c>
      <c r="F168" s="86" t="s">
        <v>470</v>
      </c>
    </row>
    <row r="169" spans="1:6" x14ac:dyDescent="0.3">
      <c r="A169" s="86" t="s">
        <v>1921</v>
      </c>
      <c r="B169" s="86" t="s">
        <v>1922</v>
      </c>
      <c r="C169" s="86" t="s">
        <v>1923</v>
      </c>
      <c r="D169" s="86" t="s">
        <v>1913</v>
      </c>
      <c r="E169" s="86" t="s">
        <v>1917</v>
      </c>
      <c r="F169" s="86" t="s">
        <v>1924</v>
      </c>
    </row>
    <row r="170" spans="1:6" x14ac:dyDescent="0.3">
      <c r="A170" s="86" t="s">
        <v>1153</v>
      </c>
      <c r="B170" s="86" t="s">
        <v>1925</v>
      </c>
      <c r="C170" s="86" t="s">
        <v>1155</v>
      </c>
      <c r="D170" s="86" t="s">
        <v>1913</v>
      </c>
      <c r="E170" s="86" t="s">
        <v>1917</v>
      </c>
      <c r="F170" s="86" t="s">
        <v>1156</v>
      </c>
    </row>
    <row r="171" spans="1:6" x14ac:dyDescent="0.3">
      <c r="A171" s="86" t="s">
        <v>1926</v>
      </c>
      <c r="B171" s="86" t="s">
        <v>1927</v>
      </c>
      <c r="C171" s="86" t="s">
        <v>1928</v>
      </c>
      <c r="D171" s="86" t="s">
        <v>1913</v>
      </c>
      <c r="E171" s="86" t="s">
        <v>1917</v>
      </c>
      <c r="F171" s="86" t="s">
        <v>297</v>
      </c>
    </row>
    <row r="172" spans="1:6" x14ac:dyDescent="0.3">
      <c r="A172" s="86" t="s">
        <v>672</v>
      </c>
      <c r="B172" s="86" t="s">
        <v>1929</v>
      </c>
      <c r="C172" s="86" t="s">
        <v>674</v>
      </c>
      <c r="D172" s="86" t="s">
        <v>1913</v>
      </c>
      <c r="E172" s="86" t="s">
        <v>1917</v>
      </c>
      <c r="F172" s="86" t="s">
        <v>675</v>
      </c>
    </row>
    <row r="173" spans="1:6" x14ac:dyDescent="0.3">
      <c r="A173" s="86" t="s">
        <v>1930</v>
      </c>
      <c r="B173" s="86" t="s">
        <v>1931</v>
      </c>
      <c r="C173" s="86" t="s">
        <v>1932</v>
      </c>
      <c r="D173" s="86" t="s">
        <v>1913</v>
      </c>
      <c r="E173" s="86" t="s">
        <v>1917</v>
      </c>
      <c r="F173" s="86" t="s">
        <v>1933</v>
      </c>
    </row>
    <row r="174" spans="1:6" x14ac:dyDescent="0.3">
      <c r="A174" s="86" t="s">
        <v>1934</v>
      </c>
      <c r="B174" s="86" t="s">
        <v>1935</v>
      </c>
      <c r="C174" s="86" t="s">
        <v>1936</v>
      </c>
      <c r="D174" s="86" t="s">
        <v>1913</v>
      </c>
      <c r="E174" s="86" t="s">
        <v>1937</v>
      </c>
      <c r="F174" s="86" t="s">
        <v>1938</v>
      </c>
    </row>
    <row r="175" spans="1:6" x14ac:dyDescent="0.3">
      <c r="A175" s="86" t="s">
        <v>1939</v>
      </c>
      <c r="B175" s="86" t="s">
        <v>1940</v>
      </c>
      <c r="C175" s="86" t="s">
        <v>1941</v>
      </c>
      <c r="D175" s="86" t="s">
        <v>1913</v>
      </c>
      <c r="E175" s="86" t="s">
        <v>1942</v>
      </c>
      <c r="F175" s="86" t="s">
        <v>45</v>
      </c>
    </row>
    <row r="176" spans="1:6" x14ac:dyDescent="0.3">
      <c r="A176" s="86" t="s">
        <v>524</v>
      </c>
      <c r="B176" s="86" t="s">
        <v>1943</v>
      </c>
      <c r="C176" s="86" t="s">
        <v>526</v>
      </c>
      <c r="D176" s="86" t="s">
        <v>1913</v>
      </c>
      <c r="E176" s="86" t="s">
        <v>1942</v>
      </c>
      <c r="F176" s="86" t="s">
        <v>527</v>
      </c>
    </row>
    <row r="177" spans="1:6" x14ac:dyDescent="0.3">
      <c r="A177" s="86" t="s">
        <v>1944</v>
      </c>
      <c r="B177" s="86" t="s">
        <v>1945</v>
      </c>
      <c r="C177" s="86" t="s">
        <v>1946</v>
      </c>
      <c r="D177" s="86" t="s">
        <v>1913</v>
      </c>
      <c r="E177" s="86" t="s">
        <v>1942</v>
      </c>
      <c r="F177" s="86" t="s">
        <v>1947</v>
      </c>
    </row>
    <row r="178" spans="1:6" x14ac:dyDescent="0.3">
      <c r="A178" s="86" t="s">
        <v>1948</v>
      </c>
      <c r="B178" s="86" t="s">
        <v>1949</v>
      </c>
      <c r="C178" s="86" t="s">
        <v>1950</v>
      </c>
      <c r="D178" s="86" t="s">
        <v>1951</v>
      </c>
      <c r="E178" s="86" t="s">
        <v>633</v>
      </c>
      <c r="F178" s="86" t="s">
        <v>633</v>
      </c>
    </row>
    <row r="179" spans="1:6" x14ac:dyDescent="0.3">
      <c r="A179" s="86" t="s">
        <v>1952</v>
      </c>
      <c r="B179" s="86" t="s">
        <v>1953</v>
      </c>
      <c r="C179" s="86" t="s">
        <v>1952</v>
      </c>
      <c r="D179" s="86" t="s">
        <v>1951</v>
      </c>
      <c r="E179" s="86" t="s">
        <v>1954</v>
      </c>
      <c r="F179" s="86" t="s">
        <v>1955</v>
      </c>
    </row>
    <row r="180" spans="1:6" x14ac:dyDescent="0.3">
      <c r="A180" s="86" t="s">
        <v>1956</v>
      </c>
      <c r="B180" s="86" t="s">
        <v>1957</v>
      </c>
      <c r="C180" s="86" t="s">
        <v>1958</v>
      </c>
      <c r="D180" s="86" t="s">
        <v>1951</v>
      </c>
      <c r="E180" s="86" t="s">
        <v>1954</v>
      </c>
      <c r="F180" s="86" t="s">
        <v>1959</v>
      </c>
    </row>
    <row r="181" spans="1:6" x14ac:dyDescent="0.3">
      <c r="A181" s="86" t="s">
        <v>122</v>
      </c>
      <c r="B181" s="86" t="s">
        <v>1960</v>
      </c>
      <c r="C181" s="86" t="s">
        <v>1961</v>
      </c>
      <c r="D181" s="86" t="s">
        <v>1951</v>
      </c>
      <c r="E181" s="86" t="s">
        <v>1954</v>
      </c>
      <c r="F181" s="86" t="s">
        <v>125</v>
      </c>
    </row>
    <row r="182" spans="1:6" x14ac:dyDescent="0.3">
      <c r="A182" s="86" t="s">
        <v>1962</v>
      </c>
      <c r="B182" s="86" t="s">
        <v>1963</v>
      </c>
      <c r="C182" s="86" t="s">
        <v>1964</v>
      </c>
      <c r="D182" s="86" t="s">
        <v>1951</v>
      </c>
      <c r="E182" s="86" t="s">
        <v>1954</v>
      </c>
      <c r="F182" s="86" t="s">
        <v>1965</v>
      </c>
    </row>
    <row r="183" spans="1:6" x14ac:dyDescent="0.3">
      <c r="A183" s="86" t="s">
        <v>1966</v>
      </c>
      <c r="B183" s="86" t="s">
        <v>1967</v>
      </c>
      <c r="C183" s="86" t="s">
        <v>1968</v>
      </c>
      <c r="D183" s="86" t="s">
        <v>1951</v>
      </c>
      <c r="E183" s="86" t="s">
        <v>1969</v>
      </c>
      <c r="F183" s="86" t="s">
        <v>1970</v>
      </c>
    </row>
    <row r="184" spans="1:6" x14ac:dyDescent="0.3">
      <c r="A184" s="86" t="s">
        <v>348</v>
      </c>
      <c r="B184" s="86" t="s">
        <v>1971</v>
      </c>
      <c r="C184" s="86" t="s">
        <v>1972</v>
      </c>
      <c r="D184" s="86" t="s">
        <v>1951</v>
      </c>
      <c r="E184" s="86" t="s">
        <v>1969</v>
      </c>
      <c r="F184" s="86" t="s">
        <v>351</v>
      </c>
    </row>
    <row r="185" spans="1:6" x14ac:dyDescent="0.3">
      <c r="A185" s="86" t="s">
        <v>1973</v>
      </c>
      <c r="B185" s="86" t="s">
        <v>1974</v>
      </c>
      <c r="C185" s="86" t="s">
        <v>1975</v>
      </c>
      <c r="D185" s="86" t="s">
        <v>1951</v>
      </c>
      <c r="E185" s="86" t="s">
        <v>1969</v>
      </c>
      <c r="F185" s="86" t="s">
        <v>1976</v>
      </c>
    </row>
    <row r="186" spans="1:6" x14ac:dyDescent="0.3">
      <c r="A186" s="86" t="s">
        <v>1977</v>
      </c>
      <c r="B186" s="86" t="s">
        <v>1978</v>
      </c>
      <c r="C186" s="86" t="s">
        <v>1979</v>
      </c>
      <c r="D186" s="86" t="s">
        <v>1951</v>
      </c>
      <c r="E186" s="86" t="s">
        <v>1980</v>
      </c>
      <c r="F186" s="86" t="s">
        <v>1981</v>
      </c>
    </row>
    <row r="187" spans="1:6" x14ac:dyDescent="0.3">
      <c r="A187" s="86" t="s">
        <v>1982</v>
      </c>
      <c r="B187" s="86" t="s">
        <v>1983</v>
      </c>
      <c r="C187" s="86" t="s">
        <v>1984</v>
      </c>
      <c r="D187" s="86" t="s">
        <v>1951</v>
      </c>
      <c r="E187" s="86" t="s">
        <v>1980</v>
      </c>
      <c r="F187" s="86" t="s">
        <v>1985</v>
      </c>
    </row>
    <row r="188" spans="1:6" x14ac:dyDescent="0.3">
      <c r="A188" s="86" t="s">
        <v>598</v>
      </c>
      <c r="B188" s="86" t="s">
        <v>1986</v>
      </c>
      <c r="C188" s="86" t="s">
        <v>1987</v>
      </c>
      <c r="D188" s="86" t="s">
        <v>1951</v>
      </c>
      <c r="E188" s="86" t="s">
        <v>1980</v>
      </c>
      <c r="F188" s="86" t="s">
        <v>601</v>
      </c>
    </row>
    <row r="189" spans="1:6" x14ac:dyDescent="0.3">
      <c r="A189" s="86" t="s">
        <v>266</v>
      </c>
      <c r="B189" s="86" t="s">
        <v>1988</v>
      </c>
      <c r="C189" s="86"/>
      <c r="D189" s="86" t="s">
        <v>1989</v>
      </c>
      <c r="E189" s="86" t="s">
        <v>1989</v>
      </c>
      <c r="F189" s="86" t="s">
        <v>269</v>
      </c>
    </row>
    <row r="190" spans="1:6" x14ac:dyDescent="0.3">
      <c r="A190" s="86" t="s">
        <v>1990</v>
      </c>
      <c r="B190" s="86" t="s">
        <v>1991</v>
      </c>
      <c r="C190" s="86" t="s">
        <v>1990</v>
      </c>
      <c r="D190" s="86" t="s">
        <v>1992</v>
      </c>
      <c r="E190" s="86" t="s">
        <v>1992</v>
      </c>
      <c r="F190" s="86" t="s">
        <v>1993</v>
      </c>
    </row>
    <row r="191" spans="1:6" x14ac:dyDescent="0.3">
      <c r="A191" s="86" t="s">
        <v>1994</v>
      </c>
      <c r="B191" s="86" t="s">
        <v>940</v>
      </c>
      <c r="C191" s="86" t="s">
        <v>941</v>
      </c>
      <c r="D191" s="86" t="s">
        <v>1995</v>
      </c>
      <c r="E191" s="86" t="s">
        <v>1996</v>
      </c>
      <c r="F191" s="86" t="s">
        <v>633</v>
      </c>
    </row>
  </sheetData>
  <pageMargins left="0.78740157499999996" right="0.78740157499999996" top="0.984251969" bottom="0.984251969" header="0.4921259845" footer="0.492125984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"/>
  <dimension ref="A1:N21"/>
  <sheetViews>
    <sheetView topLeftCell="F1" zoomScaleNormal="100" workbookViewId="0">
      <selection activeCell="J8" sqref="J8"/>
    </sheetView>
  </sheetViews>
  <sheetFormatPr baseColWidth="10" defaultColWidth="11" defaultRowHeight="15.6" x14ac:dyDescent="0.3"/>
  <cols>
    <col min="3" max="3" width="31.09765625" customWidth="1"/>
    <col min="259" max="259" width="31.09765625" customWidth="1"/>
    <col min="515" max="515" width="31.09765625" customWidth="1"/>
    <col min="771" max="771" width="31.09765625" customWidth="1"/>
    <col min="1027" max="1027" width="31.09765625" customWidth="1"/>
    <col min="1283" max="1283" width="31.09765625" customWidth="1"/>
    <col min="1539" max="1539" width="31.09765625" customWidth="1"/>
    <col min="1795" max="1795" width="31.09765625" customWidth="1"/>
    <col min="2051" max="2051" width="31.09765625" customWidth="1"/>
    <col min="2307" max="2307" width="31.09765625" customWidth="1"/>
    <col min="2563" max="2563" width="31.09765625" customWidth="1"/>
    <col min="2819" max="2819" width="31.09765625" customWidth="1"/>
    <col min="3075" max="3075" width="31.09765625" customWidth="1"/>
    <col min="3331" max="3331" width="31.09765625" customWidth="1"/>
    <col min="3587" max="3587" width="31.09765625" customWidth="1"/>
    <col min="3843" max="3843" width="31.09765625" customWidth="1"/>
    <col min="4099" max="4099" width="31.09765625" customWidth="1"/>
    <col min="4355" max="4355" width="31.09765625" customWidth="1"/>
    <col min="4611" max="4611" width="31.09765625" customWidth="1"/>
    <col min="4867" max="4867" width="31.09765625" customWidth="1"/>
    <col min="5123" max="5123" width="31.09765625" customWidth="1"/>
    <col min="5379" max="5379" width="31.09765625" customWidth="1"/>
    <col min="5635" max="5635" width="31.09765625" customWidth="1"/>
    <col min="5891" max="5891" width="31.09765625" customWidth="1"/>
    <col min="6147" max="6147" width="31.09765625" customWidth="1"/>
    <col min="6403" max="6403" width="31.09765625" customWidth="1"/>
    <col min="6659" max="6659" width="31.09765625" customWidth="1"/>
    <col min="6915" max="6915" width="31.09765625" customWidth="1"/>
    <col min="7171" max="7171" width="31.09765625" customWidth="1"/>
    <col min="7427" max="7427" width="31.09765625" customWidth="1"/>
    <col min="7683" max="7683" width="31.09765625" customWidth="1"/>
    <col min="7939" max="7939" width="31.09765625" customWidth="1"/>
    <col min="8195" max="8195" width="31.09765625" customWidth="1"/>
    <col min="8451" max="8451" width="31.09765625" customWidth="1"/>
    <col min="8707" max="8707" width="31.09765625" customWidth="1"/>
    <col min="8963" max="8963" width="31.09765625" customWidth="1"/>
    <col min="9219" max="9219" width="31.09765625" customWidth="1"/>
    <col min="9475" max="9475" width="31.09765625" customWidth="1"/>
    <col min="9731" max="9731" width="31.09765625" customWidth="1"/>
    <col min="9987" max="9987" width="31.09765625" customWidth="1"/>
    <col min="10243" max="10243" width="31.09765625" customWidth="1"/>
    <col min="10499" max="10499" width="31.09765625" customWidth="1"/>
    <col min="10755" max="10755" width="31.09765625" customWidth="1"/>
    <col min="11011" max="11011" width="31.09765625" customWidth="1"/>
    <col min="11267" max="11267" width="31.09765625" customWidth="1"/>
    <col min="11523" max="11523" width="31.09765625" customWidth="1"/>
    <col min="11779" max="11779" width="31.09765625" customWidth="1"/>
    <col min="12035" max="12035" width="31.09765625" customWidth="1"/>
    <col min="12291" max="12291" width="31.09765625" customWidth="1"/>
    <col min="12547" max="12547" width="31.09765625" customWidth="1"/>
    <col min="12803" max="12803" width="31.09765625" customWidth="1"/>
    <col min="13059" max="13059" width="31.09765625" customWidth="1"/>
    <col min="13315" max="13315" width="31.09765625" customWidth="1"/>
    <col min="13571" max="13571" width="31.09765625" customWidth="1"/>
    <col min="13827" max="13827" width="31.09765625" customWidth="1"/>
    <col min="14083" max="14083" width="31.09765625" customWidth="1"/>
    <col min="14339" max="14339" width="31.09765625" customWidth="1"/>
    <col min="14595" max="14595" width="31.09765625" customWidth="1"/>
    <col min="14851" max="14851" width="31.09765625" customWidth="1"/>
    <col min="15107" max="15107" width="31.09765625" customWidth="1"/>
    <col min="15363" max="15363" width="31.09765625" customWidth="1"/>
    <col min="15619" max="15619" width="31.09765625" customWidth="1"/>
    <col min="15875" max="15875" width="31.09765625" customWidth="1"/>
    <col min="16131" max="16131" width="31.09765625" customWidth="1"/>
  </cols>
  <sheetData>
    <row r="1" spans="1:14" x14ac:dyDescent="0.3">
      <c r="F1" s="3"/>
    </row>
    <row r="2" spans="1:14" x14ac:dyDescent="0.3">
      <c r="A2" s="3" t="s">
        <v>1997</v>
      </c>
      <c r="B2">
        <v>1</v>
      </c>
      <c r="C2" s="3"/>
      <c r="D2" s="3" t="s">
        <v>1998</v>
      </c>
      <c r="E2" t="s">
        <v>1999</v>
      </c>
      <c r="F2">
        <v>1</v>
      </c>
    </row>
    <row r="3" spans="1:14" ht="16.2" thickBot="1" x14ac:dyDescent="0.35">
      <c r="A3" s="3" t="s">
        <v>2000</v>
      </c>
      <c r="B3">
        <v>1</v>
      </c>
      <c r="C3" s="3" t="s">
        <v>2001</v>
      </c>
      <c r="D3" s="3" t="s">
        <v>2002</v>
      </c>
      <c r="E3" t="s">
        <v>2003</v>
      </c>
      <c r="F3">
        <v>2</v>
      </c>
      <c r="H3" s="3" t="s">
        <v>1997</v>
      </c>
      <c r="I3" s="3" t="s">
        <v>2000</v>
      </c>
      <c r="J3" s="3" t="s">
        <v>2004</v>
      </c>
      <c r="K3" s="3" t="s">
        <v>2005</v>
      </c>
      <c r="L3" s="3" t="s">
        <v>2006</v>
      </c>
      <c r="M3" s="15" t="s">
        <v>2007</v>
      </c>
      <c r="N3" s="3" t="s">
        <v>2008</v>
      </c>
    </row>
    <row r="4" spans="1:14" ht="16.2" thickBot="1" x14ac:dyDescent="0.35">
      <c r="A4" s="3" t="s">
        <v>2004</v>
      </c>
      <c r="B4">
        <v>2</v>
      </c>
      <c r="C4" s="3" t="s">
        <v>2009</v>
      </c>
      <c r="D4" s="3" t="s">
        <v>1998</v>
      </c>
      <c r="F4">
        <v>3</v>
      </c>
      <c r="H4" s="106" t="s">
        <v>2010</v>
      </c>
      <c r="I4" s="106" t="s">
        <v>2010</v>
      </c>
      <c r="J4" s="3" t="s">
        <v>2011</v>
      </c>
      <c r="K4" s="108" t="s">
        <v>2012</v>
      </c>
      <c r="L4" s="108" t="s">
        <v>2013</v>
      </c>
      <c r="M4" s="108" t="s">
        <v>1999</v>
      </c>
      <c r="N4" s="3" t="s">
        <v>2014</v>
      </c>
    </row>
    <row r="5" spans="1:14" ht="16.2" thickBot="1" x14ac:dyDescent="0.35">
      <c r="A5" s="3" t="s">
        <v>2005</v>
      </c>
      <c r="B5" s="3">
        <v>2</v>
      </c>
      <c r="C5" s="3" t="s">
        <v>2015</v>
      </c>
      <c r="D5" s="3" t="s">
        <v>2016</v>
      </c>
      <c r="F5">
        <v>4</v>
      </c>
      <c r="H5" s="107" t="s">
        <v>2013</v>
      </c>
      <c r="I5" s="107" t="s">
        <v>2013</v>
      </c>
      <c r="J5" s="3" t="s">
        <v>2017</v>
      </c>
      <c r="K5" s="109" t="s">
        <v>2011</v>
      </c>
      <c r="L5" s="109" t="s">
        <v>2018</v>
      </c>
      <c r="M5" s="109" t="s">
        <v>2011</v>
      </c>
      <c r="N5" s="3" t="s">
        <v>2019</v>
      </c>
    </row>
    <row r="6" spans="1:14" ht="16.2" thickBot="1" x14ac:dyDescent="0.35">
      <c r="A6" s="3" t="s">
        <v>2006</v>
      </c>
      <c r="B6" s="3">
        <v>2</v>
      </c>
      <c r="C6" s="3" t="s">
        <v>2011</v>
      </c>
      <c r="D6" s="28"/>
      <c r="E6" s="28"/>
      <c r="F6" s="28"/>
      <c r="H6" s="107" t="s">
        <v>2018</v>
      </c>
      <c r="I6" s="107" t="s">
        <v>2018</v>
      </c>
      <c r="L6" s="109" t="s">
        <v>1999</v>
      </c>
      <c r="N6" s="3" t="s">
        <v>2020</v>
      </c>
    </row>
    <row r="7" spans="1:14" ht="16.2" thickBot="1" x14ac:dyDescent="0.35">
      <c r="A7" s="15" t="s">
        <v>2007</v>
      </c>
      <c r="B7" s="3">
        <v>3</v>
      </c>
      <c r="D7" s="28"/>
      <c r="E7" s="28"/>
      <c r="F7" s="28"/>
      <c r="H7" s="107" t="s">
        <v>2011</v>
      </c>
      <c r="I7" s="107" t="s">
        <v>2011</v>
      </c>
      <c r="N7" s="3" t="s">
        <v>2021</v>
      </c>
    </row>
    <row r="8" spans="1:14" x14ac:dyDescent="0.3">
      <c r="A8" s="3" t="s">
        <v>2008</v>
      </c>
      <c r="B8" s="3">
        <v>3</v>
      </c>
      <c r="C8" s="3"/>
      <c r="D8" s="28"/>
      <c r="E8" s="28" t="e">
        <f ca="1">INDIRECT(A2)</f>
        <v>#VALUE!</v>
      </c>
      <c r="F8" s="28"/>
      <c r="N8" s="3" t="s">
        <v>2022</v>
      </c>
    </row>
    <row r="9" spans="1:14" x14ac:dyDescent="0.3">
      <c r="B9" s="3">
        <v>3</v>
      </c>
      <c r="C9" s="3" t="s">
        <v>2009</v>
      </c>
      <c r="N9" s="3" t="s">
        <v>2023</v>
      </c>
    </row>
    <row r="10" spans="1:14" x14ac:dyDescent="0.3">
      <c r="A10" s="3"/>
      <c r="B10" s="3">
        <v>4</v>
      </c>
      <c r="C10" s="3" t="s">
        <v>2024</v>
      </c>
    </row>
    <row r="11" spans="1:14" x14ac:dyDescent="0.3">
      <c r="A11" s="28" t="s">
        <v>2025</v>
      </c>
      <c r="B11" s="3">
        <v>5</v>
      </c>
      <c r="C11" s="3" t="s">
        <v>1311</v>
      </c>
    </row>
    <row r="12" spans="1:14" x14ac:dyDescent="0.3">
      <c r="A12" s="3" t="s">
        <v>2026</v>
      </c>
      <c r="B12" s="28"/>
    </row>
    <row r="13" spans="1:14" x14ac:dyDescent="0.3">
      <c r="A13" s="3" t="s">
        <v>2027</v>
      </c>
      <c r="B13" s="3"/>
      <c r="D13" s="28"/>
    </row>
    <row r="14" spans="1:14" x14ac:dyDescent="0.3">
      <c r="A14" s="3" t="s">
        <v>2028</v>
      </c>
      <c r="D14" s="3"/>
    </row>
    <row r="15" spans="1:14" x14ac:dyDescent="0.3">
      <c r="A15" s="3" t="s">
        <v>2029</v>
      </c>
      <c r="B15" s="3"/>
    </row>
    <row r="16" spans="1:14" x14ac:dyDescent="0.3">
      <c r="B16" s="28"/>
    </row>
    <row r="17" spans="2:3" x14ac:dyDescent="0.3">
      <c r="B17" s="3"/>
      <c r="C17" s="28"/>
    </row>
    <row r="18" spans="2:3" x14ac:dyDescent="0.3">
      <c r="B18" s="3"/>
      <c r="C18" s="3">
        <v>1</v>
      </c>
    </row>
    <row r="19" spans="2:3" x14ac:dyDescent="0.3">
      <c r="B19" s="3"/>
      <c r="C19">
        <v>2</v>
      </c>
    </row>
    <row r="20" spans="2:3" x14ac:dyDescent="0.3">
      <c r="B20" s="3"/>
      <c r="C20">
        <v>3</v>
      </c>
    </row>
    <row r="21" spans="2:3" x14ac:dyDescent="0.3">
      <c r="C21"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1">
    <tabColor theme="6" tint="0.79998168889431442"/>
  </sheetPr>
  <dimension ref="A1:A71"/>
  <sheetViews>
    <sheetView zoomScale="60" zoomScaleNormal="60" workbookViewId="0">
      <selection activeCell="P30" sqref="P29:P30"/>
    </sheetView>
  </sheetViews>
  <sheetFormatPr baseColWidth="10" defaultColWidth="11" defaultRowHeight="15.6" x14ac:dyDescent="0.3"/>
  <sheetData>
    <row r="1" spans="1:1" x14ac:dyDescent="0.3">
      <c r="A1" s="9" t="s">
        <v>2030</v>
      </c>
    </row>
    <row r="2" spans="1:1" x14ac:dyDescent="0.3">
      <c r="A2" s="10"/>
    </row>
    <row r="3" spans="1:1" x14ac:dyDescent="0.3">
      <c r="A3" s="11" t="s">
        <v>2031</v>
      </c>
    </row>
    <row r="4" spans="1:1" ht="18.600000000000001" x14ac:dyDescent="0.4">
      <c r="A4" s="12" t="s">
        <v>2032</v>
      </c>
    </row>
    <row r="5" spans="1:1" x14ac:dyDescent="0.3">
      <c r="A5" s="10"/>
    </row>
    <row r="6" spans="1:1" x14ac:dyDescent="0.3">
      <c r="A6" s="11" t="s">
        <v>2033</v>
      </c>
    </row>
    <row r="8" spans="1:1" x14ac:dyDescent="0.3">
      <c r="A8" s="9"/>
    </row>
    <row r="39" spans="1:1" x14ac:dyDescent="0.3">
      <c r="A39" s="14">
        <v>-2</v>
      </c>
    </row>
    <row r="40" spans="1:1" x14ac:dyDescent="0.3">
      <c r="A40" s="13"/>
    </row>
    <row r="41" spans="1:1" x14ac:dyDescent="0.3">
      <c r="A41" s="13"/>
    </row>
    <row r="42" spans="1:1" x14ac:dyDescent="0.3">
      <c r="A42" s="13"/>
    </row>
    <row r="43" spans="1:1" x14ac:dyDescent="0.3">
      <c r="A43" s="13"/>
    </row>
    <row r="44" spans="1:1" x14ac:dyDescent="0.3">
      <c r="A44" s="13"/>
    </row>
    <row r="45" spans="1:1" x14ac:dyDescent="0.3">
      <c r="A45" s="13"/>
    </row>
    <row r="46" spans="1:1" x14ac:dyDescent="0.3">
      <c r="A46" s="13"/>
    </row>
    <row r="47" spans="1:1" x14ac:dyDescent="0.3">
      <c r="A47" s="13"/>
    </row>
    <row r="48" spans="1:1" x14ac:dyDescent="0.3">
      <c r="A48" s="13"/>
    </row>
    <row r="49" spans="1:1" x14ac:dyDescent="0.3">
      <c r="A49" s="13"/>
    </row>
    <row r="50" spans="1:1" x14ac:dyDescent="0.3">
      <c r="A50" s="13"/>
    </row>
    <row r="51" spans="1:1" x14ac:dyDescent="0.3">
      <c r="A51" s="13"/>
    </row>
    <row r="52" spans="1:1" x14ac:dyDescent="0.3">
      <c r="A52" s="13"/>
    </row>
    <row r="53" spans="1:1" x14ac:dyDescent="0.3">
      <c r="A53" s="13"/>
    </row>
    <row r="54" spans="1:1" x14ac:dyDescent="0.3">
      <c r="A54" s="13"/>
    </row>
    <row r="55" spans="1:1" x14ac:dyDescent="0.3">
      <c r="A55" s="13"/>
    </row>
    <row r="56" spans="1:1" x14ac:dyDescent="0.3">
      <c r="A56" s="13"/>
    </row>
    <row r="59" spans="1:1" ht="17.399999999999999" x14ac:dyDescent="0.3">
      <c r="A59" s="9" t="s">
        <v>2034</v>
      </c>
    </row>
    <row r="60" spans="1:1" x14ac:dyDescent="0.3">
      <c r="A60" s="13"/>
    </row>
    <row r="61" spans="1:1" x14ac:dyDescent="0.3">
      <c r="A61" s="13"/>
    </row>
    <row r="62" spans="1:1" x14ac:dyDescent="0.3">
      <c r="A62" s="13"/>
    </row>
    <row r="63" spans="1:1" x14ac:dyDescent="0.3">
      <c r="A63" s="13"/>
    </row>
    <row r="64" spans="1:1" x14ac:dyDescent="0.3">
      <c r="A64" s="13"/>
    </row>
    <row r="65" spans="1:1" x14ac:dyDescent="0.3">
      <c r="A65" s="13"/>
    </row>
    <row r="66" spans="1:1" x14ac:dyDescent="0.3">
      <c r="A66" s="13"/>
    </row>
    <row r="67" spans="1:1" x14ac:dyDescent="0.3">
      <c r="A67" s="13"/>
    </row>
    <row r="68" spans="1:1" x14ac:dyDescent="0.3">
      <c r="A68" s="15" t="s">
        <v>2035</v>
      </c>
    </row>
    <row r="69" spans="1:1" x14ac:dyDescent="0.3">
      <c r="A69" s="16" t="s">
        <v>2036</v>
      </c>
    </row>
    <row r="71" spans="1:1" ht="20.399999999999999" x14ac:dyDescent="0.35">
      <c r="A71" s="17" t="s">
        <v>2037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20">
    <tabColor theme="6" tint="0.79998168889431442"/>
  </sheetPr>
  <dimension ref="B30"/>
  <sheetViews>
    <sheetView workbookViewId="0">
      <selection activeCell="B30" sqref="B30"/>
    </sheetView>
  </sheetViews>
  <sheetFormatPr baseColWidth="10" defaultColWidth="11" defaultRowHeight="15.6" x14ac:dyDescent="0.3"/>
  <sheetData>
    <row r="30" spans="2:2" ht="17.399999999999999" x14ac:dyDescent="0.3">
      <c r="B30" s="18" t="s">
        <v>2038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ABD0D2C7542242ACBFDAB2976B47DE" ma:contentTypeVersion="16" ma:contentTypeDescription="Crée un document." ma:contentTypeScope="" ma:versionID="ca2222ad2ed85ffba5d00dc0835c9fb6">
  <xsd:schema xmlns:xsd="http://www.w3.org/2001/XMLSchema" xmlns:xs="http://www.w3.org/2001/XMLSchema" xmlns:p="http://schemas.microsoft.com/office/2006/metadata/properties" xmlns:ns2="7cd78296-bd7c-4b44-a62d-6167d535951e" xmlns:ns3="d299e41d-3db5-401d-af92-c3ab9ae00c7b" targetNamespace="http://schemas.microsoft.com/office/2006/metadata/properties" ma:root="true" ma:fieldsID="d190417d32f9fe7380d836a32e97185f" ns2:_="" ns3:_="">
    <xsd:import namespace="7cd78296-bd7c-4b44-a62d-6167d535951e"/>
    <xsd:import namespace="d299e41d-3db5-401d-af92-c3ab9ae00c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78296-bd7c-4b44-a62d-6167d53595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alises d’images" ma:readOnly="false" ma:fieldId="{5cf76f15-5ced-4ddc-b409-7134ff3c332f}" ma:taxonomyMulti="true" ma:sspId="cdc873b6-0986-4bba-bd9f-8451a19a01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99e41d-3db5-401d-af92-c3ab9ae00c7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2966c4f-b50a-49ea-8b2a-689ebb1c264d}" ma:internalName="TaxCatchAll" ma:showField="CatchAllData" ma:web="d299e41d-3db5-401d-af92-c3ab9ae00c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cd78296-bd7c-4b44-a62d-6167d535951e">
      <Terms xmlns="http://schemas.microsoft.com/office/infopath/2007/PartnerControls"/>
    </lcf76f155ced4ddcb4097134ff3c332f>
    <TaxCatchAll xmlns="d299e41d-3db5-401d-af92-c3ab9ae00c7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D40113-93C5-4140-8702-7B60F17C4B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78296-bd7c-4b44-a62d-6167d535951e"/>
    <ds:schemaRef ds:uri="d299e41d-3db5-401d-af92-c3ab9ae00c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DF3A67-DCEB-495E-88FD-2679825CA40A}">
  <ds:schemaRefs>
    <ds:schemaRef ds:uri="http://schemas.microsoft.com/office/2006/metadata/properties"/>
    <ds:schemaRef ds:uri="http://schemas.microsoft.com/office/infopath/2007/PartnerControls"/>
    <ds:schemaRef ds:uri="7cd78296-bd7c-4b44-a62d-6167d535951e"/>
    <ds:schemaRef ds:uri="d299e41d-3db5-401d-af92-c3ab9ae00c7b"/>
  </ds:schemaRefs>
</ds:datastoreItem>
</file>

<file path=customXml/itemProps3.xml><?xml version="1.0" encoding="utf-8"?>
<ds:datastoreItem xmlns:ds="http://schemas.openxmlformats.org/officeDocument/2006/customXml" ds:itemID="{6BD1FB9C-C872-4BCD-A338-1EF22026BAC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424fb90-6f5d-45e4-8379-23aebb618da0}" enabled="0" method="" siteId="{6424fb90-6f5d-45e4-8379-23aebb618d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31</vt:i4>
      </vt:variant>
    </vt:vector>
  </HeadingPairs>
  <TitlesOfParts>
    <vt:vector size="46" baseType="lpstr">
      <vt:lpstr>FFGym Clubs</vt:lpstr>
      <vt:lpstr>FedA Tumbling avant</vt:lpstr>
      <vt:lpstr>FedA Tumbling arrière</vt:lpstr>
      <vt:lpstr>FedA MT - MT</vt:lpstr>
      <vt:lpstr>ListeDiffSol</vt:lpstr>
      <vt:lpstr>ListeClubs 95 </vt:lpstr>
      <vt:lpstr>liste</vt:lpstr>
      <vt:lpstr>Activer Macro 97-2003</vt:lpstr>
      <vt:lpstr>Activer Macro2007</vt:lpstr>
      <vt:lpstr>Explications</vt:lpstr>
      <vt:lpstr>Version</vt:lpstr>
      <vt:lpstr>MessageErreurO365</vt:lpstr>
      <vt:lpstr>fiche engagement</vt:lpstr>
      <vt:lpstr>FED C - dif mini tramp</vt:lpstr>
      <vt:lpstr>Fed C - dif tumbling</vt:lpstr>
      <vt:lpstr>Categories</vt:lpstr>
      <vt:lpstr>Combi</vt:lpstr>
      <vt:lpstr>EFPerformance</vt:lpstr>
      <vt:lpstr>Europe</vt:lpstr>
      <vt:lpstr>FédéralA</vt:lpstr>
      <vt:lpstr>FédéralB</vt:lpstr>
      <vt:lpstr>FédéralC</vt:lpstr>
      <vt:lpstr>Finale</vt:lpstr>
      <vt:lpstr>MaintienFederal</vt:lpstr>
      <vt:lpstr>MaintienPerformance</vt:lpstr>
      <vt:lpstr>NationalA</vt:lpstr>
      <vt:lpstr>NationalB</vt:lpstr>
      <vt:lpstr>NationalC</vt:lpstr>
      <vt:lpstr>NomsDesClubs</vt:lpstr>
      <vt:lpstr>NumAffiliationDesClubs</vt:lpstr>
      <vt:lpstr>NumEquipe</vt:lpstr>
      <vt:lpstr>PivotFederal</vt:lpstr>
      <vt:lpstr>PivotPerformance</vt:lpstr>
      <vt:lpstr>SautFederal</vt:lpstr>
      <vt:lpstr>SautPerformance</vt:lpstr>
      <vt:lpstr>Section</vt:lpstr>
      <vt:lpstr>SerieArriereTumblingFedA</vt:lpstr>
      <vt:lpstr>SerieAvantTumblingFedA</vt:lpstr>
      <vt:lpstr>SerieMTMTFedA</vt:lpstr>
      <vt:lpstr>ToutFederal</vt:lpstr>
      <vt:lpstr>ToutPerformance</vt:lpstr>
      <vt:lpstr>ValeurIntermediaireClubs</vt:lpstr>
      <vt:lpstr>VilleDesClubs</vt:lpstr>
      <vt:lpstr>'FED C - dif mini tramp'!Zone_d_impression</vt:lpstr>
      <vt:lpstr>'Fed C - dif tumbling'!Zone_d_impression</vt:lpstr>
      <vt:lpstr>'fiche engagement'!Zone_d_impression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Thierry GAUVIN</dc:creator>
  <cp:keywords/>
  <dc:description/>
  <cp:lastModifiedBy>Emilie DEFAYE</cp:lastModifiedBy>
  <cp:revision/>
  <dcterms:created xsi:type="dcterms:W3CDTF">1998-11-26T11:14:15Z</dcterms:created>
  <dcterms:modified xsi:type="dcterms:W3CDTF">2026-01-21T09:02:05Z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0x01010053ABD0D2C7542242ACBFDAB2976B47DE</vt:lpwstr>
  </property>
  <property fmtid="{D5CDD505-2E9C-101B-9397-08002B2CF9AE}" pid="3" name="MediaServiceImageTags">
    <vt:lpwstr/>
  </property>
</Properties>
</file>